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bpro\Desktop\"/>
    </mc:Choice>
  </mc:AlternateContent>
  <bookViews>
    <workbookView xWindow="0" yWindow="0" windowWidth="0" windowHeight="0"/>
  </bookViews>
  <sheets>
    <sheet name="Rekapitulace stavby" sheetId="1" r:id="rId1"/>
    <sheet name="SO-00 - Vedlejší rozpočto..." sheetId="2" r:id="rId2"/>
    <sheet name="SO-01 - Oprava koryta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'SO-00 - Vedlejší rozpočto...'!$C$125:$K$222</definedName>
    <definedName name="_xlnm.Print_Area" localSheetId="1">'SO-00 - Vedlejší rozpočto...'!$C$4:$J$76,'SO-00 - Vedlejší rozpočto...'!$C$82:$J$107,'SO-00 - Vedlejší rozpočto...'!$C$113:$K$222</definedName>
    <definedName name="_xlnm.Print_Titles" localSheetId="1">'SO-00 - Vedlejší rozpočto...'!$125:$125</definedName>
    <definedName name="_xlnm._FilterDatabase" localSheetId="2" hidden="1">'SO-01 - Oprava koryta'!$C$123:$K$489</definedName>
    <definedName name="_xlnm.Print_Area" localSheetId="2">'SO-01 - Oprava koryta'!$C$4:$J$76,'SO-01 - Oprava koryta'!$C$82:$J$105,'SO-01 - Oprava koryta'!$C$111:$K$489</definedName>
    <definedName name="_xlnm.Print_Titles" localSheetId="2">'SO-01 - Oprava koryta'!$123:$123</definedName>
    <definedName name="_xlnm.Print_Area" localSheetId="3">'Seznam figur'!$C$4:$G$29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487"/>
  <c r="BH487"/>
  <c r="BG487"/>
  <c r="BF487"/>
  <c r="T487"/>
  <c r="R487"/>
  <c r="P487"/>
  <c r="BI484"/>
  <c r="BH484"/>
  <c r="BG484"/>
  <c r="BF484"/>
  <c r="T484"/>
  <c r="R484"/>
  <c r="P484"/>
  <c r="BI479"/>
  <c r="BH479"/>
  <c r="BG479"/>
  <c r="BF479"/>
  <c r="T479"/>
  <c r="T466"/>
  <c r="R479"/>
  <c r="R466"/>
  <c r="P479"/>
  <c r="P466"/>
  <c r="BI472"/>
  <c r="BH472"/>
  <c r="BG472"/>
  <c r="BF472"/>
  <c r="T472"/>
  <c r="R472"/>
  <c r="P472"/>
  <c r="BI467"/>
  <c r="BH467"/>
  <c r="BG467"/>
  <c r="BF467"/>
  <c r="T467"/>
  <c r="R467"/>
  <c r="P467"/>
  <c r="BI461"/>
  <c r="BH461"/>
  <c r="BG461"/>
  <c r="BF461"/>
  <c r="T461"/>
  <c r="T455"/>
  <c r="R461"/>
  <c r="R455"/>
  <c r="P461"/>
  <c r="P455"/>
  <c r="BI456"/>
  <c r="BH456"/>
  <c r="BG456"/>
  <c r="BF456"/>
  <c r="T456"/>
  <c r="R456"/>
  <c r="P456"/>
  <c r="BI452"/>
  <c r="BH452"/>
  <c r="BG452"/>
  <c r="BF452"/>
  <c r="T452"/>
  <c r="R452"/>
  <c r="P452"/>
  <c r="BI450"/>
  <c r="BH450"/>
  <c r="BG450"/>
  <c r="BF450"/>
  <c r="T450"/>
  <c r="R450"/>
  <c r="P450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36"/>
  <c r="BH436"/>
  <c r="BG436"/>
  <c r="BF436"/>
  <c r="T436"/>
  <c r="R436"/>
  <c r="P436"/>
  <c r="BI431"/>
  <c r="BH431"/>
  <c r="BG431"/>
  <c r="BF431"/>
  <c r="T431"/>
  <c r="R431"/>
  <c r="P431"/>
  <c r="BI425"/>
  <c r="BH425"/>
  <c r="BG425"/>
  <c r="BF425"/>
  <c r="T425"/>
  <c r="R425"/>
  <c r="P425"/>
  <c r="BI417"/>
  <c r="BH417"/>
  <c r="BG417"/>
  <c r="BF417"/>
  <c r="T417"/>
  <c r="R417"/>
  <c r="P417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89"/>
  <c r="BH389"/>
  <c r="BG389"/>
  <c r="BF389"/>
  <c r="T389"/>
  <c r="R389"/>
  <c r="P389"/>
  <c r="BI385"/>
  <c r="BH385"/>
  <c r="BG385"/>
  <c r="BF385"/>
  <c r="T385"/>
  <c r="R385"/>
  <c r="P385"/>
  <c r="BI380"/>
  <c r="BH380"/>
  <c r="BG380"/>
  <c r="BF380"/>
  <c r="T380"/>
  <c r="R380"/>
  <c r="P380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18"/>
  <c r="BH318"/>
  <c r="BG318"/>
  <c r="BF318"/>
  <c r="T318"/>
  <c r="R318"/>
  <c r="P318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0"/>
  <c r="BH290"/>
  <c r="BG290"/>
  <c r="BF290"/>
  <c r="T290"/>
  <c r="R290"/>
  <c r="P290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5"/>
  <c r="BH255"/>
  <c r="BG255"/>
  <c r="BF255"/>
  <c r="T255"/>
  <c r="R255"/>
  <c r="P255"/>
  <c r="BI249"/>
  <c r="BH249"/>
  <c r="BG249"/>
  <c r="BF249"/>
  <c r="T249"/>
  <c r="R249"/>
  <c r="P249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92"/>
  <c r="J17"/>
  <c r="J15"/>
  <c r="E15"/>
  <c r="F120"/>
  <c r="J14"/>
  <c r="J12"/>
  <c r="J118"/>
  <c r="E7"/>
  <c r="E114"/>
  <c i="2" r="J37"/>
  <c r="J36"/>
  <c i="1" r="AY95"/>
  <c i="2" r="J35"/>
  <c i="1" r="AX95"/>
  <c i="2" r="BI219"/>
  <c r="BH219"/>
  <c r="BG219"/>
  <c r="BF219"/>
  <c r="T219"/>
  <c r="T218"/>
  <c r="R219"/>
  <c r="R218"/>
  <c r="P219"/>
  <c r="P218"/>
  <c r="BI212"/>
  <c r="BH212"/>
  <c r="BG212"/>
  <c r="BF212"/>
  <c r="T212"/>
  <c r="T211"/>
  <c r="R212"/>
  <c r="R211"/>
  <c r="P212"/>
  <c r="P211"/>
  <c r="BI205"/>
  <c r="BH205"/>
  <c r="BG205"/>
  <c r="BF205"/>
  <c r="T205"/>
  <c r="T199"/>
  <c r="R205"/>
  <c r="R199"/>
  <c r="P205"/>
  <c r="P199"/>
  <c r="BI200"/>
  <c r="BH200"/>
  <c r="BG200"/>
  <c r="BF200"/>
  <c r="T200"/>
  <c r="R200"/>
  <c r="P200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2"/>
  <c r="BH172"/>
  <c r="BG172"/>
  <c r="BF172"/>
  <c r="T172"/>
  <c r="T171"/>
  <c r="R172"/>
  <c r="R171"/>
  <c r="P172"/>
  <c r="P171"/>
  <c r="BI165"/>
  <c r="BH165"/>
  <c r="BG165"/>
  <c r="BF165"/>
  <c r="T165"/>
  <c r="T164"/>
  <c r="R165"/>
  <c r="R164"/>
  <c r="P165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T128"/>
  <c r="T127"/>
  <c r="R129"/>
  <c r="R128"/>
  <c r="R127"/>
  <c r="P129"/>
  <c r="P128"/>
  <c r="P127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122"/>
  <c r="J14"/>
  <c r="J12"/>
  <c r="J89"/>
  <c r="E7"/>
  <c r="E116"/>
  <c i="1" r="L90"/>
  <c r="AM90"/>
  <c r="AM89"/>
  <c r="L89"/>
  <c r="AM87"/>
  <c r="L87"/>
  <c r="L85"/>
  <c r="L84"/>
  <c i="2" r="J184"/>
  <c r="BK141"/>
  <c r="BK151"/>
  <c i="3" r="BK385"/>
  <c r="J301"/>
  <c r="BK436"/>
  <c r="BK249"/>
  <c r="J214"/>
  <c r="BK349"/>
  <c r="J296"/>
  <c r="J127"/>
  <c r="BK233"/>
  <c r="BK176"/>
  <c r="J450"/>
  <c r="BK161"/>
  <c r="J385"/>
  <c r="J218"/>
  <c r="J318"/>
  <c r="J484"/>
  <c r="J452"/>
  <c i="2" r="J194"/>
  <c r="J147"/>
  <c r="BK147"/>
  <c r="J189"/>
  <c i="3" r="J425"/>
  <c r="J176"/>
  <c r="BK205"/>
  <c r="BK402"/>
  <c r="J368"/>
  <c r="J191"/>
  <c r="BK272"/>
  <c r="BK406"/>
  <c r="J199"/>
  <c r="BK487"/>
  <c r="BK355"/>
  <c r="J487"/>
  <c r="J380"/>
  <c r="BK328"/>
  <c r="J202"/>
  <c r="BK181"/>
  <c r="BK306"/>
  <c r="BK389"/>
  <c i="2" r="J135"/>
  <c r="BK165"/>
  <c r="J165"/>
  <c i="3" r="BK346"/>
  <c r="BK333"/>
  <c r="J431"/>
  <c r="BK214"/>
  <c r="BK452"/>
  <c r="J346"/>
  <c r="BK202"/>
  <c r="J145"/>
  <c r="BK343"/>
  <c r="BK368"/>
  <c i="2" r="BK189"/>
  <c r="BK212"/>
  <c i="1" r="AS94"/>
  <c i="3" r="J181"/>
  <c r="BK243"/>
  <c r="J328"/>
  <c r="J402"/>
  <c r="BK442"/>
  <c r="BK186"/>
  <c r="J436"/>
  <c r="BK484"/>
  <c r="BK277"/>
  <c r="J461"/>
  <c r="BK364"/>
  <c r="J205"/>
  <c r="BK456"/>
  <c r="BK208"/>
  <c r="J338"/>
  <c r="J364"/>
  <c r="J166"/>
  <c r="BK467"/>
  <c r="J211"/>
  <c i="2" r="J155"/>
  <c r="BK205"/>
  <c r="J212"/>
  <c r="BK184"/>
  <c i="3" r="J349"/>
  <c r="BK431"/>
  <c r="BK238"/>
  <c r="BK301"/>
  <c r="J406"/>
  <c r="BK151"/>
  <c r="BK145"/>
  <c r="BK218"/>
  <c r="BK282"/>
  <c r="BK166"/>
  <c r="BK479"/>
  <c r="J266"/>
  <c r="J467"/>
  <c r="BK398"/>
  <c r="BK323"/>
  <c r="J333"/>
  <c i="2" r="BK219"/>
  <c r="J160"/>
  <c r="J219"/>
  <c r="BK135"/>
  <c r="BK200"/>
  <c i="3" r="BK445"/>
  <c r="J186"/>
  <c r="J306"/>
  <c r="BK199"/>
  <c r="J171"/>
  <c r="J373"/>
  <c r="J255"/>
  <c r="BK290"/>
  <c r="BK191"/>
  <c r="J228"/>
  <c r="BK139"/>
  <c r="J272"/>
  <c r="BK417"/>
  <c r="J133"/>
  <c i="2" r="BK160"/>
  <c r="J151"/>
  <c r="BK172"/>
  <c r="J129"/>
  <c i="3" r="BK338"/>
  <c r="J290"/>
  <c r="J151"/>
  <c r="J161"/>
  <c r="J156"/>
  <c r="J196"/>
  <c r="BK380"/>
  <c r="J442"/>
  <c r="BK260"/>
  <c r="J456"/>
  <c r="J352"/>
  <c r="J249"/>
  <c r="BK373"/>
  <c r="BK450"/>
  <c i="2" r="J200"/>
  <c r="J172"/>
  <c r="J141"/>
  <c r="BK155"/>
  <c i="3" r="J398"/>
  <c r="J243"/>
  <c r="J389"/>
  <c r="BK425"/>
  <c r="BK311"/>
  <c r="BK266"/>
  <c r="BK196"/>
  <c r="J355"/>
  <c r="BK171"/>
  <c r="J447"/>
  <c r="BK223"/>
  <c r="J472"/>
  <c r="BK447"/>
  <c r="J208"/>
  <c r="BK255"/>
  <c r="J417"/>
  <c r="BK461"/>
  <c r="BK318"/>
  <c r="J282"/>
  <c r="J260"/>
  <c r="BK228"/>
  <c r="J358"/>
  <c i="2" r="BK194"/>
  <c r="J205"/>
  <c r="BK129"/>
  <c i="3" r="J323"/>
  <c r="BK352"/>
  <c r="BK156"/>
  <c r="BK133"/>
  <c r="J343"/>
  <c r="BK211"/>
  <c r="J139"/>
  <c r="J238"/>
  <c r="J223"/>
  <c r="BK127"/>
  <c r="BK296"/>
  <c r="J479"/>
  <c r="J445"/>
  <c r="J233"/>
  <c r="BK358"/>
  <c r="BK472"/>
  <c r="J277"/>
  <c r="J311"/>
  <c i="2" l="1" r="T134"/>
  <c r="BK134"/>
  <c r="R183"/>
  <c i="3" r="BK405"/>
  <c r="J405"/>
  <c r="J99"/>
  <c r="T424"/>
  <c i="2" r="R134"/>
  <c r="R133"/>
  <c r="R126"/>
  <c i="3" r="R405"/>
  <c r="P441"/>
  <c i="2" r="BK183"/>
  <c r="J183"/>
  <c r="J103"/>
  <c i="3" r="P126"/>
  <c r="P125"/>
  <c r="P124"/>
  <c i="1" r="AU96"/>
  <c i="3" r="R424"/>
  <c r="BK483"/>
  <c r="J483"/>
  <c r="J104"/>
  <c i="2" r="T183"/>
  <c i="3" r="R126"/>
  <c r="R125"/>
  <c r="R124"/>
  <c r="P405"/>
  <c r="BK441"/>
  <c r="J441"/>
  <c r="J101"/>
  <c r="T441"/>
  <c r="BK424"/>
  <c r="J424"/>
  <c r="J100"/>
  <c r="P483"/>
  <c i="2" r="P134"/>
  <c i="3" r="T126"/>
  <c r="T125"/>
  <c r="T124"/>
  <c r="T405"/>
  <c r="R441"/>
  <c r="T483"/>
  <c i="2" r="P183"/>
  <c i="3" r="BK126"/>
  <c r="J126"/>
  <c r="J98"/>
  <c r="P424"/>
  <c r="R483"/>
  <c i="2" r="BK218"/>
  <c r="J218"/>
  <c r="J106"/>
  <c r="BK199"/>
  <c r="J199"/>
  <c r="J104"/>
  <c r="BK128"/>
  <c r="J128"/>
  <c r="J98"/>
  <c i="3" r="BK455"/>
  <c r="J455"/>
  <c r="J102"/>
  <c r="BK466"/>
  <c r="J466"/>
  <c r="J103"/>
  <c i="2" r="BK164"/>
  <c r="J164"/>
  <c r="J101"/>
  <c r="BK171"/>
  <c r="J171"/>
  <c r="J102"/>
  <c r="BK211"/>
  <c r="J211"/>
  <c r="J105"/>
  <c i="3" r="BE218"/>
  <c r="BE228"/>
  <c r="BE255"/>
  <c r="BE277"/>
  <c r="BE266"/>
  <c r="BE282"/>
  <c r="BE296"/>
  <c r="BE436"/>
  <c r="BE452"/>
  <c r="BE467"/>
  <c r="E85"/>
  <c r="F121"/>
  <c r="BE133"/>
  <c r="BE233"/>
  <c r="BE260"/>
  <c i="2" r="J134"/>
  <c r="J100"/>
  <c i="3" r="J89"/>
  <c r="BE156"/>
  <c r="BE176"/>
  <c r="BE196"/>
  <c r="BE202"/>
  <c r="BE450"/>
  <c r="BE479"/>
  <c r="J91"/>
  <c r="J121"/>
  <c r="BE145"/>
  <c r="BE151"/>
  <c r="BE186"/>
  <c r="BE328"/>
  <c r="BE456"/>
  <c r="BE461"/>
  <c r="BE472"/>
  <c r="BE484"/>
  <c r="BE487"/>
  <c r="BE161"/>
  <c r="BE191"/>
  <c r="BE205"/>
  <c r="BE243"/>
  <c r="BE364"/>
  <c r="BE373"/>
  <c r="BE385"/>
  <c r="BE417"/>
  <c r="BE425"/>
  <c r="F91"/>
  <c r="BE139"/>
  <c r="BE199"/>
  <c r="BE208"/>
  <c r="BE249"/>
  <c r="BE306"/>
  <c r="BE346"/>
  <c r="BE349"/>
  <c r="BE171"/>
  <c r="BE272"/>
  <c r="BE323"/>
  <c r="BE338"/>
  <c r="BE343"/>
  <c r="BE355"/>
  <c r="BE358"/>
  <c r="BE380"/>
  <c r="BE398"/>
  <c r="BE166"/>
  <c r="BE223"/>
  <c r="BE318"/>
  <c r="BE127"/>
  <c r="BE238"/>
  <c r="BE290"/>
  <c r="BE352"/>
  <c r="BE442"/>
  <c r="BE181"/>
  <c r="BE402"/>
  <c r="BE406"/>
  <c r="BE445"/>
  <c r="BE211"/>
  <c r="BE214"/>
  <c r="BE301"/>
  <c r="BE311"/>
  <c r="BE333"/>
  <c r="BE368"/>
  <c r="BE389"/>
  <c r="BE431"/>
  <c r="BE447"/>
  <c i="2" r="J92"/>
  <c r="BE172"/>
  <c r="J91"/>
  <c r="BE135"/>
  <c r="E85"/>
  <c r="J120"/>
  <c r="BE160"/>
  <c r="BE165"/>
  <c r="BE205"/>
  <c r="F91"/>
  <c r="BE155"/>
  <c r="BE194"/>
  <c r="BE212"/>
  <c r="BE189"/>
  <c r="F92"/>
  <c r="BE129"/>
  <c r="BE141"/>
  <c r="BE151"/>
  <c r="BE219"/>
  <c r="BE147"/>
  <c r="BE184"/>
  <c r="BE200"/>
  <c i="3" r="F34"/>
  <c i="1" r="BA96"/>
  <c i="3" r="F36"/>
  <c i="1" r="BC96"/>
  <c i="3" r="F35"/>
  <c i="1" r="BB96"/>
  <c i="3" r="F37"/>
  <c i="1" r="BD96"/>
  <c i="2" r="F34"/>
  <c i="1" r="BA95"/>
  <c i="2" r="F37"/>
  <c i="1" r="BD95"/>
  <c i="2" r="F36"/>
  <c i="1" r="BC95"/>
  <c i="3" r="J34"/>
  <c i="1" r="AW96"/>
  <c i="2" r="F35"/>
  <c i="1" r="BB95"/>
  <c i="2" r="J34"/>
  <c i="1" r="AW95"/>
  <c i="2" l="1" r="P133"/>
  <c r="P126"/>
  <c i="1" r="AU95"/>
  <c i="2" r="BK133"/>
  <c r="T133"/>
  <c r="T126"/>
  <c r="BK127"/>
  <c r="J127"/>
  <c r="J97"/>
  <c i="3" r="BK125"/>
  <c r="J125"/>
  <c r="J97"/>
  <c i="1" r="AU94"/>
  <c i="2" r="F33"/>
  <c i="1" r="AZ95"/>
  <c r="BC94"/>
  <c r="W32"/>
  <c r="BD94"/>
  <c r="W33"/>
  <c i="3" r="F33"/>
  <c i="1" r="AZ96"/>
  <c i="2" r="J33"/>
  <c i="1" r="AV95"/>
  <c r="AT95"/>
  <c r="BA94"/>
  <c r="AW94"/>
  <c r="AK30"/>
  <c i="3" r="J33"/>
  <c i="1" r="AV96"/>
  <c r="AT96"/>
  <c r="BB94"/>
  <c r="W31"/>
  <c i="2" l="1" r="BK126"/>
  <c r="J126"/>
  <c r="J133"/>
  <c r="J99"/>
  <c i="3" r="BK124"/>
  <c r="J124"/>
  <c r="J96"/>
  <c i="2" r="J30"/>
  <c i="1" r="AG95"/>
  <c r="W30"/>
  <c r="AX94"/>
  <c r="AZ94"/>
  <c r="W29"/>
  <c r="AY94"/>
  <c i="2" l="1" r="J39"/>
  <c r="J96"/>
  <c i="1" r="AN95"/>
  <c i="3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<sst xmlns="http://schemas.openxmlformats.org/spreadsheetml/2006/main">
  <si>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</si>
  <si>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</si>
  <si>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</si>
  <si>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</si>
  <si>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</si>
  <si>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{4941a0d1-7fbe-4d67-ae35-fff55a7b62bf}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</si>
  <si>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</si>
  <si>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</si>
  <si>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</si>
  <si>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</si>
  <si>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</si>
  <si>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</si>
  <si>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</si>
  <si>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</si>
  <si>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20210301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</si>
  <si>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</si>
  <si>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</si>
  <si>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Bečva, Osek nad Bečvou I – oprava koryta toku ř.km 21,851 – 22,929</t>
  </si>
  <si>
    <t>KSO:</t>
  </si>
  <si>
    <t>CC-CZ:</t>
  </si>
  <si>
    <t>Místo:</t>
  </si>
  <si>
    <t xml:space="preserve"> </t>
  </si>
  <si>
    <t>Datum:</t>
  </si>
  <si>
    <t>22. 9. 2021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</si>
  <si>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</si>
  <si>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</si>
  <si>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</si>
  <si>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</si>
  <si>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</si>
  <si>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</si>
  <si>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</si>
  <si>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</si>
  <si>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</si>
  <si>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</si>
  <si>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</si>
  <si>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</si>
  <si>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</si>
  <si>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</si>
  <si>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</si>
  <si>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</si>
  <si>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</si>
  <si>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</si>
  <si>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</si>
  <si>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</si>
  <si>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</si>
  <si>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</si>
  <si>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</si>
  <si>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</si>
  <si>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</si>
  <si>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</si>
  <si>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</si>
  <si>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</si>
  <si>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</si>
  <si>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</si>
  <si>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</si>
  <si>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</si>
  <si>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</si>
  <si>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</si>
  <si>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</si>
  <si>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</si>
  <si>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</si>
  <si>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</si>
  <si>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</si>
  <si>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</si>
  <si>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</si>
  <si>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</si>
  <si>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</si>
  <si>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</si>
  <si>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</si>
  <si>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</si>
  <si>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</si>
  <si>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</si>
  <si>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</si>
  <si>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</si>
  <si>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</si>
  <si>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</si>
  <si>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</si>
  <si>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</si>
  <si>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</si>
  <si>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rozpočtové náklady</t>
  </si>
  <si>
    <t>STA</t>
  </si>
  <si>
    <t>1</t>
  </si>
  <si>
    <t>{c386e889-3ffc-4d9e-8255-deca3004225d}</t>
  </si>
  <si>
    <t>2</t>
  </si>
  <si>
    <t>SO-01</t>
  </si>
  <si>
    <t>Oprava koryta</t>
  </si>
  <si>
    <t>{1acc7bd9-0117-43e2-8006-0875ea1831a0}</t>
  </si>
  <si>
    <t>KRYCÍ LIST SOUPISU PRACÍ</t>
  </si>
  <si>
    <t>Objekt:</t>
  </si>
  <si>
    <t>SO-00 -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</si>
  <si>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</si>
  <si>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</si>
  <si>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</si>
  <si>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</si>
  <si>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</si>
  <si>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</si>
  <si>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</si>
  <si>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</si>
  <si>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</si>
  <si>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</si>
  <si>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</si>
  <si>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</si>
  <si>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</si>
  <si>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</si>
  <si>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</si>
  <si>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</si>
  <si>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</si>
  <si>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</si>
  <si>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</si>
  <si>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</si>
  <si>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</si>
  <si>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</si>
  <si>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</si>
  <si>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</si>
  <si>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</si>
  <si>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</si>
  <si>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</si>
  <si>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</si>
  <si>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</si>
  <si>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</si>
  <si>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</si>
  <si>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</si>
  <si>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</si>
  <si>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</si>
  <si>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938908411.r</t>
  </si>
  <si>
    <t>Čištění vozovek splachováním vodou</t>
  </si>
  <si>
    <t>soubor</t>
  </si>
  <si>
    <t>4</t>
  </si>
  <si>
    <t>1032955913</t>
  </si>
  <si>
    <t>PP</t>
  </si>
  <si>
    <t>Čištění vozovek splachováním vodou povrchu podkladu nebo krytu živičného, betonového nebo dlážděného</t>
  </si>
  <si>
    <t>VV</t>
  </si>
  <si>
    <t>počítáno pro 3 omytí a šířku jízdního pásu 3,5 m na délku 60 m a 3 omytí a šířku jízdního pásu 7,0 m na délku 200 m</t>
  </si>
  <si>
    <t>VRN</t>
  </si>
  <si>
    <t>5</t>
  </si>
  <si>
    <t>VRN1</t>
  </si>
  <si>
    <t>Průzkumné, geodetické a projektové práce</t>
  </si>
  <si>
    <t>011002000</t>
  </si>
  <si>
    <t>Průzkumné práce - provedení pasportizace stávajího stavu komunikací</t>
  </si>
  <si>
    <t>CS ÚRS 2020 02</t>
  </si>
  <si>
    <t>1024</t>
  </si>
  <si>
    <t>18694214</t>
  </si>
  <si>
    <t>Provedení pasportizace stavu dotčených komunikací minimálně v rozsahu od mostu silnice III/43419 balvanitý skluz na začátku řešného úseku toku,</t>
  </si>
  <si>
    <t>včetně vyznačení a soupisu stávajících poruch vozovky a pořízení fotodokumentace,</t>
  </si>
  <si>
    <t>předání pasportizace komunikace jejímu vlastníkovi (správci)</t>
  </si>
  <si>
    <t>3</t>
  </si>
  <si>
    <t>011002000.r</t>
  </si>
  <si>
    <t>Průzkumné práce - provedení pasportizace stavu komunikací po provedení oprav po dokončení stavby</t>
  </si>
  <si>
    <t>1760186759</t>
  </si>
  <si>
    <t>včetně soupisu opravených úseků vozovky a pořízení fotodokumentace,</t>
  </si>
  <si>
    <t>012103000</t>
  </si>
  <si>
    <t>Geodetické práce před výstavbou</t>
  </si>
  <si>
    <t>726051975</t>
  </si>
  <si>
    <t>vytýčení inženýrských sítí</t>
  </si>
  <si>
    <t>012203000</t>
  </si>
  <si>
    <t>Geodetické práce při provádění stavby</t>
  </si>
  <si>
    <t>2106300927</t>
  </si>
  <si>
    <t>položka je určená pro vytýčení stavby (případně pozemků nebo provedení jiných geodetických prací)</t>
  </si>
  <si>
    <t>6</t>
  </si>
  <si>
    <t>012303000</t>
  </si>
  <si>
    <t>Geodetické práce po výstavbě</t>
  </si>
  <si>
    <t>1274359546</t>
  </si>
  <si>
    <t>Zpracování geodetického zaměření provedené stavby odborně způsobilou osobou v oboru zeměměřičství</t>
  </si>
  <si>
    <t xml:space="preserve"> v počtu 3 paré a na datovém nosiči CD</t>
  </si>
  <si>
    <t>7</t>
  </si>
  <si>
    <t>013254000</t>
  </si>
  <si>
    <t>Dokumentace skutečného provedení stavby</t>
  </si>
  <si>
    <t>-935287048</t>
  </si>
  <si>
    <t>Zpracování dokumentace skutečného provedení stavby včetně fotodokumentace stavby, odevzdání v počtu 3 paré a na datovém nosiči CD</t>
  </si>
  <si>
    <t>VRN2</t>
  </si>
  <si>
    <t>Příprava staveniště</t>
  </si>
  <si>
    <t>8</t>
  </si>
  <si>
    <t>021203000</t>
  </si>
  <si>
    <t>Stěhování přírodních hodnot - záchranný odchyt a transfer živočichů</t>
  </si>
  <si>
    <t>CS ÚRS 2021 02</t>
  </si>
  <si>
    <t>910376718</t>
  </si>
  <si>
    <t>Online PSC</t>
  </si>
  <si>
    <t>https://podminky.urs.cz/item/CS_URS_2021_02/021203000</t>
  </si>
  <si>
    <t xml:space="preserve">Několikanásobný záchranný odlov a transfer ryb z ohrožené oblasti vodního toku provedený Českým rybářským svazem, z.s., místní oganizací </t>
  </si>
  <si>
    <t>Přerov, včetně projednání termínu, rozsahu a postupu provádění odlovu a transferu.</t>
  </si>
  <si>
    <t>VRN3</t>
  </si>
  <si>
    <t>Zařízení staveniště</t>
  </si>
  <si>
    <t>030001000</t>
  </si>
  <si>
    <t>827596507</t>
  </si>
  <si>
    <t>v položce jsou zahrnuty veškeré práce spojené se zařízením staveniště:</t>
  </si>
  <si>
    <t>- dovoz všech unimobuněk a sociálních zařízení</t>
  </si>
  <si>
    <t>- sestavení a osazení zázemí zařízení staveniště</t>
  </si>
  <si>
    <t>- dovoz a montáž oplocení zařízení staveniště</t>
  </si>
  <si>
    <t>- dovoz a montáž veškerého nářadí a mechanizace</t>
  </si>
  <si>
    <t>- případné zpevnění ploch pro zařízení staveniště</t>
  </si>
  <si>
    <t>- zpětná likvidace (demontáž a odvoz) všech zařízení staveniště včetně oplocení</t>
  </si>
  <si>
    <t>- úprava ploch do původního stavu po odstranění zařízení staveniště</t>
  </si>
  <si>
    <t>VRN4</t>
  </si>
  <si>
    <t>Inženýrská činnost</t>
  </si>
  <si>
    <t>10</t>
  </si>
  <si>
    <t>041903000</t>
  </si>
  <si>
    <t>Dozor jiné osoby - biologický dozor</t>
  </si>
  <si>
    <t>-1329821628</t>
  </si>
  <si>
    <t>https://podminky.urs.cz/item/CS_URS_2021_02/041903000</t>
  </si>
  <si>
    <t>Položka určená pro kompletní činnosti biologického dozoru stavby</t>
  </si>
  <si>
    <t>11</t>
  </si>
  <si>
    <t>049103000</t>
  </si>
  <si>
    <t>Náklady vzniklé v souvislosti s realizací stavby - plán BOZP</t>
  </si>
  <si>
    <t>-1906190182</t>
  </si>
  <si>
    <t>https://podminky.urs.cz/item/CS_URS_2021_02/049103000</t>
  </si>
  <si>
    <t>Provedení opatření vyplývajících z plánu BOZP</t>
  </si>
  <si>
    <t>12</t>
  </si>
  <si>
    <t>049103000.r</t>
  </si>
  <si>
    <t>Náklady vzniklé v souvislosti s realizací stavby - havarijní a povodňový plán</t>
  </si>
  <si>
    <t>361995216</t>
  </si>
  <si>
    <t>Aktualizace a schválení havarijního a povodňového plánu příslušným orgánem státní správy, provedení opatření vyplývajících z havarijního</t>
  </si>
  <si>
    <t>a povodňového plánu</t>
  </si>
  <si>
    <t>VRN6</t>
  </si>
  <si>
    <t>Územní vlivy</t>
  </si>
  <si>
    <t>13</t>
  </si>
  <si>
    <t>062303000</t>
  </si>
  <si>
    <t>Použití nezvyklých dopravních prostředků</t>
  </si>
  <si>
    <t>-1187285384</t>
  </si>
  <si>
    <t>https://podminky.urs.cz/item/CS_URS_2021_02/062303000</t>
  </si>
  <si>
    <t>položka obsahuje použití techniky do hmotnosti 8t pro dovoz a odvoz materiálu podél levého břehu koryta toku</t>
  </si>
  <si>
    <t>14</t>
  </si>
  <si>
    <t>063002000</t>
  </si>
  <si>
    <t>Práce na těžce přístupných místech</t>
  </si>
  <si>
    <t>1137984091</t>
  </si>
  <si>
    <t>https://podminky.urs.cz/item/CS_URS_2021_02/063002000</t>
  </si>
  <si>
    <t>položka zahrnuje příplatek za ztížené provádění prací ve stísněných podmínkách na dočasné cestě v korytě toku podél levého břehu, včetně nutnosti</t>
  </si>
  <si>
    <t>úvraťového způsobu navážení a odvážení materiálu</t>
  </si>
  <si>
    <t>VRN7</t>
  </si>
  <si>
    <t>Provozní vlivy</t>
  </si>
  <si>
    <t>070001000</t>
  </si>
  <si>
    <t>Provozní vlivy - zajištění dočasného dopravního značení</t>
  </si>
  <si>
    <t>2125106393</t>
  </si>
  <si>
    <t xml:space="preserve">Provozní vlivy - zajištění dočasného dopravního značení
</t>
  </si>
  <si>
    <t>položka je určená pro zajištění dočasného dopravního značení potřebného pro výstavbu včetně zajištění veškerých povolení pro provádění stavby,</t>
  </si>
  <si>
    <t>včetně aktualizace návrhu přechodného dopravního značení, v položce je zahrnuta i likvidace, odvoz a demontáž dočasného dopravního značení</t>
  </si>
  <si>
    <t>položka zahrnuje i případný pronájem dočasného dopravního značení po celou dobu stavby a oplocení staveniště podél stávající zástavby</t>
  </si>
  <si>
    <t>VRN9</t>
  </si>
  <si>
    <t>Ostatní náklady</t>
  </si>
  <si>
    <t>16</t>
  </si>
  <si>
    <t>091003000</t>
  </si>
  <si>
    <t>Ostatní náklady bez rozlišení - pronájem pozemků</t>
  </si>
  <si>
    <t>956683093</t>
  </si>
  <si>
    <t>položka zahrnuje poplatek za pronájem veřejných pozemků pro umístění zařízení staveniště a pro zajištění přístupu na staveniště po celou dobu stavby</t>
  </si>
  <si>
    <t>výkop</t>
  </si>
  <si>
    <t>775,6</t>
  </si>
  <si>
    <t>zásyp</t>
  </si>
  <si>
    <t>sediment</t>
  </si>
  <si>
    <t>m3</t>
  </si>
  <si>
    <t>122,3</t>
  </si>
  <si>
    <t>SO-01 - Oprava koryta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</si>
  <si>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</si>
  <si>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</si>
  <si>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</si>
  <si>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</si>
  <si>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</si>
  <si>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</si>
  <si>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Zemní práce</t>
  </si>
  <si>
    <t>111111104</t>
  </si>
  <si>
    <t>Odstranění rákosu ručně</t>
  </si>
  <si>
    <t>m2</t>
  </si>
  <si>
    <t>-694648804</t>
  </si>
  <si>
    <t>Odstranění travin a rákosu ručně rákosu pro jakoukoliv plochu</t>
  </si>
  <si>
    <t>https://podminky.urs.cz/item/CS_URS_2021_02/111111104</t>
  </si>
  <si>
    <t>odstranění porostů (křídlatky) na pravém břehu v pásu šířky 5 m pro pohyb mechanizace mezi jednotlivými přístupy z cesty</t>
  </si>
  <si>
    <t>včetně přemístění na hromady a spálení</t>
  </si>
  <si>
    <t>5*(835+135)</t>
  </si>
  <si>
    <t>111251203</t>
  </si>
  <si>
    <t>Odstranění křovin a stromů průměru kmene do 100 mm i s kořeny sklonu terénu přes 1:5 z celkové plochy přes 500 m2 strojně</t>
  </si>
  <si>
    <t>-957317925</t>
  </si>
  <si>
    <t>Odstranění křovin a stromů s odstraněním kořenů strojně průměru kmene do 100 mm v rovině nebo ve svahu sklonu terénu přes 1:5, při celkové ploše přes 500 m2</t>
  </si>
  <si>
    <t>https://podminky.urs.cz/item/CS_URS_2021_02/111251203</t>
  </si>
  <si>
    <t>P</t>
  </si>
  <si>
    <t>Poznámka k položce:_x000d_
 V ceně jsou započteny i náklady na případné nutné odklizení křovin a stromů na hromady na vzdálenost do 50 m, nebo naložení na dopravní prostředek.</t>
  </si>
  <si>
    <t>viz příloha D.2.</t>
  </si>
  <si>
    <t>417</t>
  </si>
  <si>
    <t>112101101</t>
  </si>
  <si>
    <t>Odstranění stromů listnatých průměru kmene přes 100 do 300 mm</t>
  </si>
  <si>
    <t>kus</t>
  </si>
  <si>
    <t>-1975197276</t>
  </si>
  <si>
    <t>Odstranění stromů s odřezáním kmene a s odvětvením listnatých, průměru kmene přes 100 do 300 mm</t>
  </si>
  <si>
    <t>https://podminky.urs.cz/item/CS_URS_2021_02/112101101</t>
  </si>
  <si>
    <t>Poznámka k položce:_x000d_
 V ceně jsou započteny i náklady na případné nutné odklizení kmene a větví odděleně na vzdálenost do 50 m nebo s naložením na dopravní prostředek.</t>
  </si>
  <si>
    <t>297</t>
  </si>
  <si>
    <t>112101102</t>
  </si>
  <si>
    <t>Odstranění stromů listnatých průměru kmene přes 300 do 500 mm</t>
  </si>
  <si>
    <t>-1788738958</t>
  </si>
  <si>
    <t>Odstranění stromů s odřezáním kmene a s odvětvením listnatých, průměru kmene přes 300 do 500 mm</t>
  </si>
  <si>
    <t>https://podminky.urs.cz/item/CS_URS_2021_02/112101102</t>
  </si>
  <si>
    <t>41</t>
  </si>
  <si>
    <t>112101103</t>
  </si>
  <si>
    <t>Odstranění stromů listnatých průměru kmene přes 500 do 700 mm</t>
  </si>
  <si>
    <t>-95790518</t>
  </si>
  <si>
    <t>Odstranění stromů s odřezáním kmene a s odvětvením listnatých, průměru kmene přes 500 do 700 mm</t>
  </si>
  <si>
    <t>https://podminky.urs.cz/item/CS_URS_2021_02/112101103</t>
  </si>
  <si>
    <t>112101104</t>
  </si>
  <si>
    <t>Odstranění stromů listnatých průměru kmene přes 700 do 900 mm</t>
  </si>
  <si>
    <t>197511398</t>
  </si>
  <si>
    <t>Odstranění stromů s odřezáním kmene a s odvětvením listnatých, průměru kmene přes 700 do 900 mm</t>
  </si>
  <si>
    <t>https://podminky.urs.cz/item/CS_URS_2021_02/112101104</t>
  </si>
  <si>
    <t>112101107</t>
  </si>
  <si>
    <t>Odstranění stromů listnatých průměru kmene přes 1300 do 1500 mm</t>
  </si>
  <si>
    <t>422474499</t>
  </si>
  <si>
    <t>Odstranění stromů s odřezáním kmene a s odvětvením listnatých, průměru kmene přes 1300 do 1500 mm</t>
  </si>
  <si>
    <t>https://podminky.urs.cz/item/CS_URS_2021_02/112101107</t>
  </si>
  <si>
    <t>112153255</t>
  </si>
  <si>
    <t>Těžba dřeva BR, TP výřezy na dva kusy s předkacováním a odvětvením vzrůst. st. přes 0,29 do 0,49 m3</t>
  </si>
  <si>
    <t>1352926957</t>
  </si>
  <si>
    <t>Těžba mýtní úmyslná listnatých dřevin bříza, topol a ostatní měkké listnáče surové kmeny a výřezy kulatiny v kůře, krácené na dva kusy včetně předkacování, odvětvení a kroužkování průměrná hmotnatost přes 0,29 do 0,49 m3</t>
  </si>
  <si>
    <t>https://podminky.urs.cz/item/CS_URS_2021_02/112153255</t>
  </si>
  <si>
    <t>položka určená pro odvětvení kmenů a jejich nakrácení na kusy o délce 4 m</t>
  </si>
  <si>
    <t>297*0,5</t>
  </si>
  <si>
    <t>112153256</t>
  </si>
  <si>
    <t>Těžba dřeva BR, TP výřezy na dva kusy s předkacováním a odvětvením vzrůst. st. přes 0,49 do 0,69 m3</t>
  </si>
  <si>
    <t>1080977141</t>
  </si>
  <si>
    <t>Těžba mýtní úmyslná listnatých dřevin bříza, topol a ostatní měkké listnáče surové kmeny a výřezy kulatiny v kůře, krácené na dva kusy včetně předkacování, odvětvení a kroužkování průměrná hmotnatost přes 0,49 do 0,69 m3</t>
  </si>
  <si>
    <t>https://podminky.urs.cz/item/CS_URS_2021_02/112153256</t>
  </si>
  <si>
    <t>41*0,7</t>
  </si>
  <si>
    <t>112153258</t>
  </si>
  <si>
    <t>Těžba dřeva BR, TP výřezy na dva kusy s předkacováním a odvětvením vzrůst. st.přes 0,99 m3</t>
  </si>
  <si>
    <t>-1192371567</t>
  </si>
  <si>
    <t>Těžba mýtní úmyslná listnatých dřevin bříza, topol a ostatní měkké listnáče surové kmeny a výřezy kulatiny v kůře, krácené na dva kusy včetně předkacování, odvětvení a kroužkování průměrná hmotnatost přes 0,99 m3</t>
  </si>
  <si>
    <t>https://podminky.urs.cz/item/CS_URS_2021_02/112153258</t>
  </si>
  <si>
    <t>(5+2+2)*3</t>
  </si>
  <si>
    <t>112155115</t>
  </si>
  <si>
    <t>Štěpkování stromků a větví v zapojeném porostu průměru kmene do 300 mm s naložením</t>
  </si>
  <si>
    <t>-759499139</t>
  </si>
  <si>
    <t>Štěpkování s naložením na dopravní prostředek a odvozem do 20 km stromků a větví v zapojeném porostu, průměru kmene do 300 mm</t>
  </si>
  <si>
    <t>https://podminky.urs.cz/item/CS_URS_2021_02/112155115</t>
  </si>
  <si>
    <t>112155121</t>
  </si>
  <si>
    <t>Štěpkování stromků a větví v zapojeném porostu průměru kmene přes 300 do 500 mm s naložením</t>
  </si>
  <si>
    <t>-1065559441</t>
  </si>
  <si>
    <t>Štěpkování s naložením na dopravní prostředek a odvozem do 20 km stromků a větví v zapojeném porostu, průměru kmene přes 300 do 500 mm</t>
  </si>
  <si>
    <t>https://podminky.urs.cz/item/CS_URS_2021_02/112155121</t>
  </si>
  <si>
    <t>112155125</t>
  </si>
  <si>
    <t>Štěpkování stromků a větví v zapojeném porostu průměru kmene přes 500 do 700 mm s naložením</t>
  </si>
  <si>
    <t>-149182480</t>
  </si>
  <si>
    <t>Štěpkování s naložením na dopravní prostředek a odvozem do 20 km stromků a větví v zapojeném porostu, průměru kmene přes 500 do 700 mm</t>
  </si>
  <si>
    <t>https://podminky.urs.cz/item/CS_URS_2021_02/112155125</t>
  </si>
  <si>
    <t>174251201</t>
  </si>
  <si>
    <t>Zásyp jam po pařezech D pařezů do 300 mm strojně</t>
  </si>
  <si>
    <t>-320466283</t>
  </si>
  <si>
    <t>Zásyp jam po pařezech strojně výkopkem z horniny získané při dobývání pařezů s hrubým urovnáním povrchu zasypávky průměru pařezu přes 100 do 300 mm</t>
  </si>
  <si>
    <t>https://podminky.urs.cz/item/CS_URS_2021_02/174251201</t>
  </si>
  <si>
    <t>174251202</t>
  </si>
  <si>
    <t>Zásyp jam po pařezech D pařezů přes 300 do 500 mm strojně</t>
  </si>
  <si>
    <t>-558013916</t>
  </si>
  <si>
    <t>Zásyp jam po pařezech strojně výkopkem z horniny získané při dobývání pařezů s hrubým urovnáním povrchu zasypávky průměru pařezu přes 300 do 500 mm</t>
  </si>
  <si>
    <t>https://podminky.urs.cz/item/CS_URS_2021_02/174251202</t>
  </si>
  <si>
    <t>174251203</t>
  </si>
  <si>
    <t>Zásyp jam po pařezech D pařezů přes 500 do 700 mm strojně</t>
  </si>
  <si>
    <t>-2110382508</t>
  </si>
  <si>
    <t>Zásyp jam po pařezech strojně výkopkem z horniny získané při dobývání pařezů s hrubým urovnáním povrchu zasypávky průměru pařezu přes 500 do 700 mm</t>
  </si>
  <si>
    <t>https://podminky.urs.cz/item/CS_URS_2021_02/174251203</t>
  </si>
  <si>
    <t>17</t>
  </si>
  <si>
    <t>174251204</t>
  </si>
  <si>
    <t>Zásyp jam po pařezech D pařezů přes 700 do 900 mm strojně</t>
  </si>
  <si>
    <t>-1637566949</t>
  </si>
  <si>
    <t>Zásyp jam po pařezech strojně výkopkem z horniny získané při dobývání pařezů s hrubým urovnáním povrchu zasypávky průměru pařezu přes 700 do 900 mm</t>
  </si>
  <si>
    <t>https://podminky.urs.cz/item/CS_URS_2021_02/174251204</t>
  </si>
  <si>
    <t>18</t>
  </si>
  <si>
    <t>174251206</t>
  </si>
  <si>
    <t>Zásyp jam po pařezech D pařezů přes 1100 do 1300 mm strojně</t>
  </si>
  <si>
    <t>-783014342</t>
  </si>
  <si>
    <t>Zásyp jam po pařezech strojně výkopkem z horniny získané při dobývání pařezů s hrubým urovnáním povrchu zasypávky průměru pařezu přes 1100 do 1300 mm</t>
  </si>
  <si>
    <t>https://podminky.urs.cz/item/CS_URS_2021_02/174251206</t>
  </si>
  <si>
    <t>19</t>
  </si>
  <si>
    <t>174251207</t>
  </si>
  <si>
    <t>Zásyp jam po pařezech D pařezů přes 1300 do 1500 mm strojně</t>
  </si>
  <si>
    <t>1109521943</t>
  </si>
  <si>
    <t>Zásyp jam po pařezech strojně výkopkem z horniny získané při dobývání pařezů s hrubým urovnáním povrchu zasypávky průměru pařezu přes 1300 do 1500 mm</t>
  </si>
  <si>
    <t>https://podminky.urs.cz/item/CS_URS_2021_02/174251207</t>
  </si>
  <si>
    <t>20</t>
  </si>
  <si>
    <t>R112155125</t>
  </si>
  <si>
    <t>Štěpkování stromků a větví v zapojeném porostu průměru kmene přes 700 mm s naložením</t>
  </si>
  <si>
    <t>-359340022</t>
  </si>
  <si>
    <t>Štěpkování s naložením na dopravní prostředek a odvozem do 20 km stromků a větví v zapojeném porostu, průměru kmene přes 700</t>
  </si>
  <si>
    <t>2+2</t>
  </si>
  <si>
    <t>112155311</t>
  </si>
  <si>
    <t>Štěpkování keřového porostu středně hustého s naložením</t>
  </si>
  <si>
    <t>1613320429</t>
  </si>
  <si>
    <t>Štěpkování s naložením na dopravní prostředek a odvozem do 20 km keřového porostu středně hustého</t>
  </si>
  <si>
    <t>https://podminky.urs.cz/item/CS_URS_2021_02/112155311</t>
  </si>
  <si>
    <t>22</t>
  </si>
  <si>
    <t>112211111</t>
  </si>
  <si>
    <t>Spálení pařezu D do 0,3 m</t>
  </si>
  <si>
    <t>-133963502</t>
  </si>
  <si>
    <t xml:space="preserve">Spálení pařezů na hromadách  průměru přes 0,10 do 0,30 m</t>
  </si>
  <si>
    <t>https://podminky.urs.cz/item/CS_URS_2021_02/112211111</t>
  </si>
  <si>
    <t>viz příloha D.2</t>
  </si>
  <si>
    <t>74</t>
  </si>
  <si>
    <t>23</t>
  </si>
  <si>
    <t>112211112</t>
  </si>
  <si>
    <t>Spálení pařezu D do 0,5 m</t>
  </si>
  <si>
    <t>123596804</t>
  </si>
  <si>
    <t xml:space="preserve">Spálení pařezů na hromadách  průměru přes 0,30 do 0,50 m</t>
  </si>
  <si>
    <t>https://podminky.urs.cz/item/CS_URS_2021_02/112211112</t>
  </si>
  <si>
    <t>28</t>
  </si>
  <si>
    <t>24</t>
  </si>
  <si>
    <t>112211113</t>
  </si>
  <si>
    <t>Spálení pařezu D do 1,0 m</t>
  </si>
  <si>
    <t>1309103898</t>
  </si>
  <si>
    <t xml:space="preserve">Spálení pařezů na hromadách  průměru přes 0,50 do 1,00 m</t>
  </si>
  <si>
    <t>https://podminky.urs.cz/item/CS_URS_2021_02/112211113</t>
  </si>
  <si>
    <t>6+41</t>
  </si>
  <si>
    <t>25</t>
  </si>
  <si>
    <t>112211114</t>
  </si>
  <si>
    <t>Spálení pařezu D přes 1,0 m</t>
  </si>
  <si>
    <t>1270093555</t>
  </si>
  <si>
    <t xml:space="preserve">Spálení pařezů na hromadách  průměru přes 1,00 m</t>
  </si>
  <si>
    <t>https://podminky.urs.cz/item/CS_URS_2021_02/112211114</t>
  </si>
  <si>
    <t>16+2</t>
  </si>
  <si>
    <t>26</t>
  </si>
  <si>
    <t>112251101</t>
  </si>
  <si>
    <t>Odstranění pařezů D přes 100 do 300 mm</t>
  </si>
  <si>
    <t>390194142</t>
  </si>
  <si>
    <t>Odstranění pařezů strojně s jejich vykopáním, vytrháním nebo odstřelením průměru přes 100 do 300 mm</t>
  </si>
  <si>
    <t>https://podminky.urs.cz/item/CS_URS_2021_02/112251101</t>
  </si>
  <si>
    <t>Poznámka k položce:_x000d_
 V ceně jsou započteny i náklady na případné nutné odklizení pařezů na hromady na vzdálenost do 50 m nebo naložení na dopravní prostředek.</t>
  </si>
  <si>
    <t>27</t>
  </si>
  <si>
    <t>112251102</t>
  </si>
  <si>
    <t>Odstranění pařezů D přes 300 do 500 mm</t>
  </si>
  <si>
    <t>2078503630</t>
  </si>
  <si>
    <t>Odstranění pařezů strojně s jejich vykopáním, vytrháním nebo odstřelením průměru přes 300 do 500 mm</t>
  </si>
  <si>
    <t>https://podminky.urs.cz/item/CS_URS_2021_02/112251102</t>
  </si>
  <si>
    <t>112251103</t>
  </si>
  <si>
    <t>Odstranění pařezů D přes 500 do 700 mm</t>
  </si>
  <si>
    <t>-1714592188</t>
  </si>
  <si>
    <t>Odstranění pařezů strojně s jejich vykopáním, vytrháním nebo odstřelením průměru přes 500 do 700 mm</t>
  </si>
  <si>
    <t>https://podminky.urs.cz/item/CS_URS_2021_02/112251103</t>
  </si>
  <si>
    <t>29</t>
  </si>
  <si>
    <t>112251104</t>
  </si>
  <si>
    <t>Odstranění pařezů D přes 700 do 900 mm</t>
  </si>
  <si>
    <t>-1749977699</t>
  </si>
  <si>
    <t>Odstranění pařezů strojně s jejich vykopáním, vytrháním nebo odstřelením průměru přes 700 do 900 mm</t>
  </si>
  <si>
    <t>https://podminky.urs.cz/item/CS_URS_2021_02/112251104</t>
  </si>
  <si>
    <t>43</t>
  </si>
  <si>
    <t>30</t>
  </si>
  <si>
    <t>112251107</t>
  </si>
  <si>
    <t>Odstranění pařezů D přes 1100 do 1300 mm</t>
  </si>
  <si>
    <t>772733655</t>
  </si>
  <si>
    <t>Odstranění pařezů strojně s jejich vykopáním, vytrháním nebo odstřelením průměru přes 1100 do 1300 mm</t>
  </si>
  <si>
    <t>https://podminky.urs.cz/item/CS_URS_2021_02/112251107</t>
  </si>
  <si>
    <t>31</t>
  </si>
  <si>
    <t>112251108</t>
  </si>
  <si>
    <t>Odstranění pařezů D přes 1300 do 1500 mm</t>
  </si>
  <si>
    <t>-1134739694</t>
  </si>
  <si>
    <t>Odstranění pařezů strojně s jejich vykopáním, vytrháním nebo odstřelením průměru přes 1300 do 1500 mm</t>
  </si>
  <si>
    <t>https://podminky.urs.cz/item/CS_URS_2021_02/112251108</t>
  </si>
  <si>
    <t>32</t>
  </si>
  <si>
    <t>113154123</t>
  </si>
  <si>
    <t>Frézování živičného krytu tl 50 mm pruh š přes 0,5 do 1 m pl do 500 m2 bez překážek v trase</t>
  </si>
  <si>
    <t>992505761</t>
  </si>
  <si>
    <t xml:space="preserve">Frézování živičného podkladu nebo krytu  s naložením na dopravní prostředek plochy do 500 m2 bez překážek v trase pruhu šířky přes 0,5 m do 1 m, tloušťky vrstvy 50 mm</t>
  </si>
  <si>
    <t>https://podminky.urs.cz/item/CS_URS_2021_02/113154123</t>
  </si>
  <si>
    <t>83,7</t>
  </si>
  <si>
    <t>33</t>
  </si>
  <si>
    <t>114203104</t>
  </si>
  <si>
    <t>Rozebrání záhozů a rovnanin na sucho</t>
  </si>
  <si>
    <t>-1281412800</t>
  </si>
  <si>
    <t>Rozebrání dlažeb nebo záhozů s naložením na dopravní prostředek záhozů, rovnanin a soustřeďovacích staveb provedených na sucho</t>
  </si>
  <si>
    <t>https://podminky.urs.cz/item/CS_URS_2021_02/114203104</t>
  </si>
  <si>
    <t>položka určená pro přeskládání stávajícího opevnění</t>
  </si>
  <si>
    <t>"levý břeh" 164,2</t>
  </si>
  <si>
    <t>"dočasná cesta" 5578,3</t>
  </si>
  <si>
    <t>Součet</t>
  </si>
  <si>
    <t>34</t>
  </si>
  <si>
    <t>122151406</t>
  </si>
  <si>
    <t>Vykopávky v zemníku na suchu v hornině třídy těžitelnosti I skupiny 1 a 2 objem do 5000 m3 strojně</t>
  </si>
  <si>
    <t>-1318657183</t>
  </si>
  <si>
    <t>Vykopávky v zemnících na suchu strojně zapažených i nezapažených v hornině třídy těžitelnosti I skupiny 1 a 2 přes 1 000 do 5 000 m3</t>
  </si>
  <si>
    <t>https://podminky.urs.cz/item/CS_URS_2021_02/122151406</t>
  </si>
  <si>
    <t>"příjezdy do koryta - zřízení" 305+135</t>
  </si>
  <si>
    <t>"příjezdy do koryta - odstranění" 305+135</t>
  </si>
  <si>
    <t>35</t>
  </si>
  <si>
    <t>124153103</t>
  </si>
  <si>
    <t>Vykopávky pro koryta vodotečí v hornině třídy těžitelnosti I skupiny 1 a 2 objem do 20000 m3 strojně</t>
  </si>
  <si>
    <t>197105202</t>
  </si>
  <si>
    <t>Vykopávky pro koryta vodotečí strojně v hornině třídy těžitelnosti I skupiny 1 a 2 přes 5 000 do 20 000 m3</t>
  </si>
  <si>
    <t>https://podminky.urs.cz/item/CS_URS_2021_02/124153103</t>
  </si>
  <si>
    <t>615,9+159,7</t>
  </si>
  <si>
    <t>36</t>
  </si>
  <si>
    <t>127751111</t>
  </si>
  <si>
    <t>Vykopávky pod vodou v hornině třídy těžitelnosti I a II skupiny 1 až 4 tl vrstvy přes 0,5 m objem do 1000 m3 strojně</t>
  </si>
  <si>
    <t>-561033057</t>
  </si>
  <si>
    <t>Vykopávky pod vodou strojně na hloubku do 5 m pod projektem stanovenou hladinou vody v horninách třídy těžitelnosti I a II skupiny 1 až 4, průměrné tloušťky projektované vrstvy přes 0,50 m do 1 000 m3</t>
  </si>
  <si>
    <t>https://podminky.urs.cz/item/CS_URS_2021_02/127751111</t>
  </si>
  <si>
    <t>37</t>
  </si>
  <si>
    <t>129001101</t>
  </si>
  <si>
    <t>Příplatek za ztížení odkopávky nebo prokopávky v blízkosti inženýrských sítí</t>
  </si>
  <si>
    <t>-1842876300</t>
  </si>
  <si>
    <t>Příplatek k cenám vykopávek za ztížení vykopávky v blízkosti podzemního vedení nebo výbušnin v horninách jakékoliv třídy</t>
  </si>
  <si>
    <t>https://podminky.urs.cz/item/CS_URS_2021_02/129001101</t>
  </si>
  <si>
    <t>příplatek za provedení ručního výkopu pro ověření krytí stávajících podzemních sítí</t>
  </si>
  <si>
    <t>4*(1*1*2) "nefunkční plynovod</t>
  </si>
  <si>
    <t>38</t>
  </si>
  <si>
    <t>R002</t>
  </si>
  <si>
    <t>Ručně kopaná sonda pro ověření krytí stávajících podzemních sítí</t>
  </si>
  <si>
    <t>-1424240282</t>
  </si>
  <si>
    <t xml:space="preserve">součástí položky je ruční výkop v ochranném pásmu podzemního vedení, ověření polohy a hloubky uložení sítě ve vztahu k navržené hloubce založení </t>
  </si>
  <si>
    <t>břehového opevnění a zpětný zásyp sondy</t>
  </si>
  <si>
    <t>součástí položky je obnova narušených obsypových vrstev a výstražných prvků (fólie)</t>
  </si>
  <si>
    <t>uvažovány 2 sondy pro podzemní vedení na každém břehu</t>
  </si>
  <si>
    <t>2+2 "nefunkční plynovod</t>
  </si>
  <si>
    <t>39</t>
  </si>
  <si>
    <t>162201411</t>
  </si>
  <si>
    <t>Vodorovné přemístění kmenů stromů listnatých do 1 km D kmene přes 100 do 300 mm</t>
  </si>
  <si>
    <t>-1662608876</t>
  </si>
  <si>
    <t>Vodorovné přemístění větví, kmenů nebo pařezů s naložením, složením a dopravou do 1000 m kmenů stromů listnatých, průměru přes 100 do 300 mm</t>
  </si>
  <si>
    <t>https://podminky.urs.cz/item/CS_URS_2021_02/162201411</t>
  </si>
  <si>
    <t>40</t>
  </si>
  <si>
    <t>162201412</t>
  </si>
  <si>
    <t>Vodorovné přemístění kmenů stromů listnatých do 1 km D kmene přes 300 do 500 mm</t>
  </si>
  <si>
    <t>1834199632</t>
  </si>
  <si>
    <t>Vodorovné přemístění větví, kmenů nebo pařezů s naložením, složením a dopravou do 1000 m kmenů stromů listnatých, průměru přes 300 do 500 mm</t>
  </si>
  <si>
    <t>https://podminky.urs.cz/item/CS_URS_2021_02/162201412</t>
  </si>
  <si>
    <t>162201413</t>
  </si>
  <si>
    <t>Vodorovné přemístění kmenů stromů listnatých do 1 km D kmene přes 500 do 700 mm</t>
  </si>
  <si>
    <t>-2040369291</t>
  </si>
  <si>
    <t>Vodorovné přemístění větví, kmenů nebo pařezů s naložením, složením a dopravou do 1000 m kmenů stromů listnatých, průměru přes 500 do 700 mm</t>
  </si>
  <si>
    <t>https://podminky.urs.cz/item/CS_URS_2021_02/162201413</t>
  </si>
  <si>
    <t>42</t>
  </si>
  <si>
    <t>162201414</t>
  </si>
  <si>
    <t>Vodorovné přemístění kmenů stromů listnatých do 1 km D kmene přes 700 do 900 mm</t>
  </si>
  <si>
    <t>2038799320</t>
  </si>
  <si>
    <t>Vodorovné přemístění větví, kmenů nebo pařezů s naložením, složením a dopravou do 1000 m kmenů stromů listnatých, průměru přes 700 do 900 mm</t>
  </si>
  <si>
    <t>https://podminky.urs.cz/item/CS_URS_2021_02/162201414</t>
  </si>
  <si>
    <t>162201512</t>
  </si>
  <si>
    <t>Vodorovné přemístění kmenů stromů listnatých do 1 km D kmene přes 1300 do 1500 mm</t>
  </si>
  <si>
    <t>-1027141725</t>
  </si>
  <si>
    <t>Vodorovné přemístění větví, kmenů nebo pařezů s naložením, složením a dopravou do 1000 m kmenů stromů listnatých, průměru přes 1300 do 1500 mm</t>
  </si>
  <si>
    <t>https://podminky.urs.cz/item/CS_URS_2021_02/162201512</t>
  </si>
  <si>
    <t>44</t>
  </si>
  <si>
    <t>162301931</t>
  </si>
  <si>
    <t>Příplatek k vodorovnému přemístění větví stromů listnatých D kmene přes 100 do 300 mm ZKD 1 km</t>
  </si>
  <si>
    <t>746926049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</si>
  <si>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</si>
  <si>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https://podminky.urs.cz/item/CS_URS_2021_02/162301931</t>
  </si>
  <si>
    <t>45</t>
  </si>
  <si>
    <t>162301932</t>
  </si>
  <si>
    <t>Příplatek k vodorovnému přemístění větví stromů listnatých D kmene přes 300 do 500 mm ZKD 1 km</t>
  </si>
  <si>
    <t>-91218733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</si>
  <si>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</si>
  <si>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https://podminky.urs.cz/item/CS_URS_2021_02/162301932</t>
  </si>
  <si>
    <t>46</t>
  </si>
  <si>
    <t>162301933</t>
  </si>
  <si>
    <t>Příplatek k vodorovnému přemístění větví stromů listnatých D kmene přes 500 do 700 mm ZKD 1 km</t>
  </si>
  <si>
    <t>492098170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</si>
  <si>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</si>
  <si>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https://podminky.urs.cz/item/CS_URS_2021_02/162301933</t>
  </si>
  <si>
    <t>47</t>
  </si>
  <si>
    <t>162301934</t>
  </si>
  <si>
    <t>Příplatek k vodorovnému přemístění větví stromů listnatých D kmene přes 700 do 900 mm ZKD 1 km</t>
  </si>
  <si>
    <t>-2109068331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</si>
  <si>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</si>
  <si>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https://podminky.urs.cz/item/CS_URS_2021_02/162301934</t>
  </si>
  <si>
    <t>48</t>
  </si>
  <si>
    <t>162301937</t>
  </si>
  <si>
    <t>Příplatek k vodorovnému přemístění větví stromů listnatých D kmene přes 1300 do 1500 mm ZKD 1 km</t>
  </si>
  <si>
    <t>1756117141</t>
  </si>
  <si>
    <t>Vodorovné přemístění větví, kmenů nebo pařezů s naložením, složením a dopravou Příplatek k cenám za každých dalších i započatých 1000 m přes 1000 m větví stromů listnatých, průměru kmene přes 1300 do 1500 mm</t>
  </si>
  <si>
    <t>https://podminky.urs.cz/item/CS_URS_2021_02/162301937</t>
  </si>
  <si>
    <t>49</t>
  </si>
  <si>
    <t>162351103</t>
  </si>
  <si>
    <t>Vodorovné přemístění přes 50 do 500 m výkopku/sypaniny z horniny třídy těžitelnosti I skupiny 1 až 3</t>
  </si>
  <si>
    <t>1108783832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</si>
  <si>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</si>
  <si>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</si>
  <si>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>50</t>
  </si>
  <si>
    <t>162451106</t>
  </si>
  <si>
    <t>Vodorovné přemístění přes 1 500 do 2000 m výkopku/sypaniny z horniny třídy těžitelnosti I skupiny 1 až 3</t>
  </si>
  <si>
    <t>-892905551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</si>
  <si>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</si>
  <si>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https://podminky.urs.cz/item/CS_URS_2021_02/162451106</t>
  </si>
  <si>
    <t>51</t>
  </si>
  <si>
    <t>164303101</t>
  </si>
  <si>
    <t>Vodorovné přemístění výkopku po vodě přes 50 do 500 m s vyložením horniny třídy těžitelnosti I a II skupiny 1 až 4</t>
  </si>
  <si>
    <t>1981310672</t>
  </si>
  <si>
    <t>Vodorovné přemístění výkopku po vodě bez naložení výkopku, avšak s jeho vyložením z horniny třídy těžitelnosti I a II, skupiny 1 až 4, na vzdálenost přes 50 do 500 m</t>
  </si>
  <si>
    <t>https://podminky.urs.cz/item/CS_URS_2021_02/164303101</t>
  </si>
  <si>
    <t>Poznámka k položce:_x000d_
V cenách jsou započteny i náklady na přeložení výkopku na dopravní prostředek nebo na složení výkopku na hromadu na suchu a to ve vodorovné vzdálenosti 15 m dané těžištěm a místem složení a na výšku do 4 m od hladiny vody.</t>
  </si>
  <si>
    <t>52</t>
  </si>
  <si>
    <t>167151111</t>
  </si>
  <si>
    <t>Nakládání výkopku z hornin třídy těžitelnosti I skupiny 1 až 3 přes 100 m3</t>
  </si>
  <si>
    <t>-1536671952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</si>
  <si>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</si>
  <si>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</si>
  <si>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53</t>
  </si>
  <si>
    <t>171151103</t>
  </si>
  <si>
    <t>Uložení sypaniny z hornin soudržných do násypů zhutněných strojně</t>
  </si>
  <si>
    <t>290790485</t>
  </si>
  <si>
    <t>Uložení sypanin do násypů strojně s rozprostřením sypaniny ve vrstvách a s hrubým urovnáním zhutněných z hornin soudržných jakékoliv třídy těžitelnosti</t>
  </si>
  <si>
    <t>https://podminky.urs.cz/item/CS_URS_2021_02/171151103</t>
  </si>
  <si>
    <t>54</t>
  </si>
  <si>
    <t>171201221</t>
  </si>
  <si>
    <t>Poplatek za uložení na skládce (skládkovné) zeminy a kamení kód odpadu 17 05 04</t>
  </si>
  <si>
    <t>t</t>
  </si>
  <si>
    <t>-1020554013</t>
  </si>
  <si>
    <t>Poplatek za uložení stavebního odpadu na skládce (skládkovné) zeminy a kamení zatříděného do Katalogu odpadů pod kódem 17 05 04</t>
  </si>
  <si>
    <t>https://podminky.urs.cz/item/CS_URS_2021_02/171201221</t>
  </si>
  <si>
    <t>výkop * 1,7</t>
  </si>
  <si>
    <t>55</t>
  </si>
  <si>
    <t>171251101</t>
  </si>
  <si>
    <t>Uložení sypaniny do násypů nezhutněných strojně</t>
  </si>
  <si>
    <t>-1928502786</t>
  </si>
  <si>
    <t>Uložení sypanin do násypů strojně s rozprostřením sypaniny ve vrstvách a s hrubým urovnáním nezhutněných jakékoliv třídy těžitelnosti</t>
  </si>
  <si>
    <t>https://podminky.urs.cz/item/CS_URS_2021_02/171251101</t>
  </si>
  <si>
    <t>Poznámka k položce:_x000d_
UŽITÍ_x000d_
2. Ceny lze použít i pro uložení sypaniny s předepsaným zhutněním na trvalé skládky, do koryt vodotečí a do prohlubní terénu.</t>
  </si>
  <si>
    <t>56</t>
  </si>
  <si>
    <t>171251201</t>
  </si>
  <si>
    <t>Uložení sypaniny na skládky nebo meziskládky</t>
  </si>
  <si>
    <t>-610770053</t>
  </si>
  <si>
    <t>Uložení sypaniny na skládky nebo meziskládky bez hutnění s upravením uložené sypaniny do předepsaného tvaru</t>
  </si>
  <si>
    <t>https://podminky.urs.cz/item/CS_URS_2021_02/171251201</t>
  </si>
  <si>
    <t>57</t>
  </si>
  <si>
    <t>171251201.r</t>
  </si>
  <si>
    <t xml:space="preserve">Výšková úprava dna koryta pod vodou načechráním při vykládání nánosů </t>
  </si>
  <si>
    <t>1435260322</t>
  </si>
  <si>
    <t xml:space="preserve">Výšková úprava dna koryta pod vodou načechráním při vykládání nánosů 
</t>
  </si>
  <si>
    <t>Vodorovné konstrukce</t>
  </si>
  <si>
    <t>58</t>
  </si>
  <si>
    <t>462514161</t>
  </si>
  <si>
    <t>Zához z lomového kamene záhozového hmotnost kamenů přes 500 kg bez výplně</t>
  </si>
  <si>
    <t>-2075722382</t>
  </si>
  <si>
    <t>Zához z lomového kamene neupraveného provedený ze břehu nebo z lešení, do sucha nebo do vody záhozového, hmotnost jednotlivých kamenů přes 500 kg bez výplně mezer</t>
  </si>
  <si>
    <t>https://podminky.urs.cz/item/CS_URS_2021_02/462514161</t>
  </si>
  <si>
    <t>"patka - hmotnost kamene více jak 1000 kg, levý břeh" (22929-21797)*1</t>
  </si>
  <si>
    <t>"patka - hmotnost kamene více jak 1000 kg, pravý břeh" (22929-21797)*1</t>
  </si>
  <si>
    <t>"dočasná cesta - hmotnost kamene 500-1000 kg, levý břeh" 5578,3-(22929-21797)*1</t>
  </si>
  <si>
    <t>"břehový zához - hmotnost kamene 500 - 1000 kg, levý břeh" 7538,7-5578,3</t>
  </si>
  <si>
    <t>"břehový zához - hmotnost kamene 500 - 1000 kg, prav břeh" 7675,3-(22929-21797)*1</t>
  </si>
  <si>
    <t>"doplnění břehového záhozu - hmotnost kamene 500 - 1000 kg" 29,5</t>
  </si>
  <si>
    <t>59</t>
  </si>
  <si>
    <t>462514169</t>
  </si>
  <si>
    <t>Příplatek za urovnání líce záhozu z lomového kamene záhozového přes 500 kg</t>
  </si>
  <si>
    <t>332891780</t>
  </si>
  <si>
    <t>Zához z lomového kamene neupraveného provedený ze břehu nebo z lešení, do sucha nebo do vody záhozového, hmotnost jednotlivých kamenů přes 500 kg Příplatek k ceně za urovnání líce záhozu</t>
  </si>
  <si>
    <t>https://podminky.urs.cz/item/CS_URS_2021_02/462514169</t>
  </si>
  <si>
    <t>"urovnání líce opevnění koryta" 7568,5 + 7839,2</t>
  </si>
  <si>
    <t>"urovnání povrchu dočasné staveništní cesty v korytě" (22929-21797)*3,5</t>
  </si>
  <si>
    <t>Komunikace pozemní</t>
  </si>
  <si>
    <t>60</t>
  </si>
  <si>
    <t>564861111/R</t>
  </si>
  <si>
    <t>Dočasné zpevnění příjezdových tras</t>
  </si>
  <si>
    <t>2059586503</t>
  </si>
  <si>
    <t xml:space="preserve">Dočasné zpevnění příjezdových tras
Položka zahrnuje:
- dopravu materiálu,
- vodorovný přesun,
- přesun hmot,
- materiál - podklad ze štěrkodrtě ŠD tl. 200 mm, silniční panely 3,0*1,0*0,15 m, geotextilie 300 g/m2,
- zřízení a odstranění zpevněné trasy,
- urovnání povrchu po odstranění zpevnění a uvedení do původního stavu.
</t>
  </si>
  <si>
    <t>"příjezd - hlavní" 4,0*250</t>
  </si>
  <si>
    <t>"příjezd - odbočky" 4,0*74</t>
  </si>
  <si>
    <t>"příjezd - sjezdy do kory " 4,0*(30,5+13,5)</t>
  </si>
  <si>
    <t>61</t>
  </si>
  <si>
    <t>573231108</t>
  </si>
  <si>
    <t>Postřik živičný spojovací ze silniční emulze v množství 0,50 kg/m2</t>
  </si>
  <si>
    <t>1270629316</t>
  </si>
  <si>
    <t>Postřik spojovací PS bez posypu kamenivem ze silniční emulze, v množství 0,50 kg/m2</t>
  </si>
  <si>
    <t>https://podminky.urs.cz/item/CS_URS_2021_02/573231108</t>
  </si>
  <si>
    <t>62</t>
  </si>
  <si>
    <t>577144121</t>
  </si>
  <si>
    <t>Asfaltový beton vrstva obrusná ACO 11 (ABS) tř. I tl 50 mm š přes 3 m z nemodifikovaného asfaltu</t>
  </si>
  <si>
    <t>-356103954</t>
  </si>
  <si>
    <t xml:space="preserve">Asfaltový beton vrstva obrusná ACO 11 (ABS)  s rozprostřením a se zhutněním z nemodifikovaného asfaltu v pruhu šířky přes 3 m tř. I, po zhutnění tl. 50 mm</t>
  </si>
  <si>
    <t>https://podminky.urs.cz/item/CS_URS_2021_02/577144121</t>
  </si>
  <si>
    <t>Trubní vedení</t>
  </si>
  <si>
    <t>63</t>
  </si>
  <si>
    <t>812492121</t>
  </si>
  <si>
    <t>Montáž potrubí z trub TBH s integrovaným pryžovým těsněním otevřený výkop sklon do 20 % DN 1000</t>
  </si>
  <si>
    <t>m</t>
  </si>
  <si>
    <t>-984351015</t>
  </si>
  <si>
    <t xml:space="preserve">Montáž potrubí z trub betonových hrdlových  v otevřeném výkopu ve sklonu do 20 % s integrovaným pryžovým těsněním DN 1000</t>
  </si>
  <si>
    <t>https://podminky.urs.cz/item/CS_URS_2021_02/812492121</t>
  </si>
  <si>
    <t>64</t>
  </si>
  <si>
    <t>M</t>
  </si>
  <si>
    <t>59223015</t>
  </si>
  <si>
    <t>trouba betonová hrdlová DN 1000</t>
  </si>
  <si>
    <t>-1205995503</t>
  </si>
  <si>
    <t>65</t>
  </si>
  <si>
    <t>812492222</t>
  </si>
  <si>
    <t>Montáž podkladků trub od DN 1000 do DN 1200</t>
  </si>
  <si>
    <t>-943180653</t>
  </si>
  <si>
    <t xml:space="preserve">Montáž potrubí z trub betonových hrdlových  v otevřeném výkopu ve sklonu do 20 % podkladků pod trouby hrdlové DN od 1000 do 1200</t>
  </si>
  <si>
    <t>https://podminky.urs.cz/item/CS_URS_2021_02/812492222</t>
  </si>
  <si>
    <t>66</t>
  </si>
  <si>
    <t>59223735</t>
  </si>
  <si>
    <t>podkladek pod trouby betonové/ŽB DN 1000-1200</t>
  </si>
  <si>
    <t>-828449621</t>
  </si>
  <si>
    <t>67</t>
  </si>
  <si>
    <t>820491113</t>
  </si>
  <si>
    <t>Přeseknutí železobetonové trouby DN přes 800 do 1000 mm</t>
  </si>
  <si>
    <t>-341600154</t>
  </si>
  <si>
    <t xml:space="preserve">Přeseknutí železobetonové trouby  v rovině kolmé nebo skloněné k ose trouby, se začištěním DN přes 800 do 1000 mm</t>
  </si>
  <si>
    <t>https://podminky.urs.cz/item/CS_URS_2021_02/820491113</t>
  </si>
  <si>
    <t>68</t>
  </si>
  <si>
    <t>919732211</t>
  </si>
  <si>
    <t>Styčná spára napojení nového živičného povrchu na stávající za tepla š 15 mm hl 25 mm s prořezáním</t>
  </si>
  <si>
    <t>-1601492761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</si>
  <si>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</si>
  <si>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https://podminky.urs.cz/item/CS_URS_2021_02/919732211</t>
  </si>
  <si>
    <t>8,8</t>
  </si>
  <si>
    <t>69</t>
  </si>
  <si>
    <t>919735111</t>
  </si>
  <si>
    <t>Řezání stávajícího živičného krytu hl do 50 mm</t>
  </si>
  <si>
    <t>1370966430</t>
  </si>
  <si>
    <t xml:space="preserve">Řezání stávajícího živičného krytu nebo podkladu  hloubky do 50 mm</t>
  </si>
  <si>
    <t>https://podminky.urs.cz/item/CS_URS_2021_02/919735111</t>
  </si>
  <si>
    <t>997</t>
  </si>
  <si>
    <t>Přesun sutě</t>
  </si>
  <si>
    <t>70</t>
  </si>
  <si>
    <t>997221561</t>
  </si>
  <si>
    <t>Vodorovná doprava suti z kusových materiálů do 1 km</t>
  </si>
  <si>
    <t>1857513213</t>
  </si>
  <si>
    <t xml:space="preserve">Vodorovná doprava suti  bez naložení, ale se složením a s hrubým urovnáním z kusových materiálů, na vzdálenost do 1 km</t>
  </si>
  <si>
    <t>https://podminky.urs.cz/item/CS_URS_2021_02/997221561</t>
  </si>
  <si>
    <t>"asfalt" 9,626</t>
  </si>
  <si>
    <t>71</t>
  </si>
  <si>
    <t>997221569</t>
  </si>
  <si>
    <t>Příplatek ZKD 1 km u vodorovné dopravy suti z kusových materiálů</t>
  </si>
  <si>
    <t>-1481224841</t>
  </si>
  <si>
    <t xml:space="preserve">Vodorovná doprava suti  bez naložení, ale se složením a s hrubým urovnáním Příplatek k ceně za každý další i započatý 1 km přes 1 km</t>
  </si>
  <si>
    <t>https://podminky.urs.cz/item/CS_URS_2021_02/997221569</t>
  </si>
  <si>
    <t>za dalších 29 km</t>
  </si>
  <si>
    <t>9,626*29 'Přepočtené koeficientem množství</t>
  </si>
  <si>
    <t>72</t>
  </si>
  <si>
    <t>997221875</t>
  </si>
  <si>
    <t>Poplatek za uložení stavebního odpadu na recyklační skládce (skládkovné) asfaltového bez obsahu dehtu zatříděného do Katalogu odpadů pod kódem 17 03 02</t>
  </si>
  <si>
    <t>-583303681</t>
  </si>
  <si>
    <t>https://podminky.urs.cz/item/CS_URS_2021_02/997221875</t>
  </si>
  <si>
    <t>998</t>
  </si>
  <si>
    <t>Přesun hmot</t>
  </si>
  <si>
    <t>73</t>
  </si>
  <si>
    <t>998332011</t>
  </si>
  <si>
    <t>Přesun hmot pro úpravy vodních toků a kanály</t>
  </si>
  <si>
    <t>319781053</t>
  </si>
  <si>
    <t xml:space="preserve">Přesun hmot pro úpravy vodních toků a kanály, hráze rybníků apod.  dopravní vzdálenost do 500 m</t>
  </si>
  <si>
    <t>https://podminky.urs.cz/item/CS_URS_2021_02/998332011</t>
  </si>
  <si>
    <t>998332091</t>
  </si>
  <si>
    <t>Příplatek k přesunu hmot pro úpravy vodních toků za zvětšený přesun do 1000 m</t>
  </si>
  <si>
    <t>-1554768352</t>
  </si>
  <si>
    <t xml:space="preserve">Přesun hmot pro úpravy vodních toků a kanály, hráze rybníků apod.  Příplatek k ceně za zvětšený přesun přes vymezenou největší dopravní vzdálenost do 1 000 m</t>
  </si>
  <si>
    <t>https://podminky.urs.cz/item/CS_URS_2021_02/998332091</t>
  </si>
  <si>
    <t>SEZNAM FIGUR</t>
  </si>
  <si>
    <t>Výměra</t>
  </si>
  <si>
    <t xml:space="preserve"> SO-01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</si>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</sst>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21203000" TargetMode="External" /><Relationship Id="rId2" Type="http://schemas.openxmlformats.org/officeDocument/2006/relationships/hyperlink" Target="https://podminky.urs.cz/item/CS_URS_2021_02/041903000" TargetMode="External" /><Relationship Id="rId3" Type="http://schemas.openxmlformats.org/officeDocument/2006/relationships/hyperlink" Target="https://podminky.urs.cz/item/CS_URS_2021_02/049103000" TargetMode="External" /><Relationship Id="rId4" Type="http://schemas.openxmlformats.org/officeDocument/2006/relationships/hyperlink" Target="https://podminky.urs.cz/item/CS_URS_2021_02/062303000" TargetMode="External" /><Relationship Id="rId5" Type="http://schemas.openxmlformats.org/officeDocument/2006/relationships/hyperlink" Target="https://podminky.urs.cz/item/CS_URS_2021_02/063002000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11104" TargetMode="External" /><Relationship Id="rId2" Type="http://schemas.openxmlformats.org/officeDocument/2006/relationships/hyperlink" Target="https://podminky.urs.cz/item/CS_URS_2021_02/111251203" TargetMode="External" /><Relationship Id="rId3" Type="http://schemas.openxmlformats.org/officeDocument/2006/relationships/hyperlink" Target="https://podminky.urs.cz/item/CS_URS_2021_02/112101101" TargetMode="External" /><Relationship Id="rId4" Type="http://schemas.openxmlformats.org/officeDocument/2006/relationships/hyperlink" Target="https://podminky.urs.cz/item/CS_URS_2021_02/112101102" TargetMode="External" /><Relationship Id="rId5" Type="http://schemas.openxmlformats.org/officeDocument/2006/relationships/hyperlink" Target="https://podminky.urs.cz/item/CS_URS_2021_02/112101103" TargetMode="External" /><Relationship Id="rId6" Type="http://schemas.openxmlformats.org/officeDocument/2006/relationships/hyperlink" Target="https://podminky.urs.cz/item/CS_URS_2021_02/112101104" TargetMode="External" /><Relationship Id="rId7" Type="http://schemas.openxmlformats.org/officeDocument/2006/relationships/hyperlink" Target="https://podminky.urs.cz/item/CS_URS_2021_02/112101107" TargetMode="External" /><Relationship Id="rId8" Type="http://schemas.openxmlformats.org/officeDocument/2006/relationships/hyperlink" Target="https://podminky.urs.cz/item/CS_URS_2021_02/112153255" TargetMode="External" /><Relationship Id="rId9" Type="http://schemas.openxmlformats.org/officeDocument/2006/relationships/hyperlink" Target="https://podminky.urs.cz/item/CS_URS_2021_02/112153256" TargetMode="External" /><Relationship Id="rId10" Type="http://schemas.openxmlformats.org/officeDocument/2006/relationships/hyperlink" Target="https://podminky.urs.cz/item/CS_URS_2021_02/112153258" TargetMode="External" /><Relationship Id="rId11" Type="http://schemas.openxmlformats.org/officeDocument/2006/relationships/hyperlink" Target="https://podminky.urs.cz/item/CS_URS_2021_02/112155115" TargetMode="External" /><Relationship Id="rId12" Type="http://schemas.openxmlformats.org/officeDocument/2006/relationships/hyperlink" Target="https://podminky.urs.cz/item/CS_URS_2021_02/112155121" TargetMode="External" /><Relationship Id="rId13" Type="http://schemas.openxmlformats.org/officeDocument/2006/relationships/hyperlink" Target="https://podminky.urs.cz/item/CS_URS_2021_02/112155125" TargetMode="External" /><Relationship Id="rId14" Type="http://schemas.openxmlformats.org/officeDocument/2006/relationships/hyperlink" Target="https://podminky.urs.cz/item/CS_URS_2021_02/174251201" TargetMode="External" /><Relationship Id="rId15" Type="http://schemas.openxmlformats.org/officeDocument/2006/relationships/hyperlink" Target="https://podminky.urs.cz/item/CS_URS_2021_02/174251202" TargetMode="External" /><Relationship Id="rId16" Type="http://schemas.openxmlformats.org/officeDocument/2006/relationships/hyperlink" Target="https://podminky.urs.cz/item/CS_URS_2021_02/174251203" TargetMode="External" /><Relationship Id="rId17" Type="http://schemas.openxmlformats.org/officeDocument/2006/relationships/hyperlink" Target="https://podminky.urs.cz/item/CS_URS_2021_02/174251204" TargetMode="External" /><Relationship Id="rId18" Type="http://schemas.openxmlformats.org/officeDocument/2006/relationships/hyperlink" Target="https://podminky.urs.cz/item/CS_URS_2021_02/174251206" TargetMode="External" /><Relationship Id="rId19" Type="http://schemas.openxmlformats.org/officeDocument/2006/relationships/hyperlink" Target="https://podminky.urs.cz/item/CS_URS_2021_02/174251207" TargetMode="External" /><Relationship Id="rId20" Type="http://schemas.openxmlformats.org/officeDocument/2006/relationships/hyperlink" Target="https://podminky.urs.cz/item/CS_URS_2021_02/112155311" TargetMode="External" /><Relationship Id="rId21" Type="http://schemas.openxmlformats.org/officeDocument/2006/relationships/hyperlink" Target="https://podminky.urs.cz/item/CS_URS_2021_02/112211111" TargetMode="External" /><Relationship Id="rId22" Type="http://schemas.openxmlformats.org/officeDocument/2006/relationships/hyperlink" Target="https://podminky.urs.cz/item/CS_URS_2021_02/112211112" TargetMode="External" /><Relationship Id="rId23" Type="http://schemas.openxmlformats.org/officeDocument/2006/relationships/hyperlink" Target="https://podminky.urs.cz/item/CS_URS_2021_02/112211113" TargetMode="External" /><Relationship Id="rId24" Type="http://schemas.openxmlformats.org/officeDocument/2006/relationships/hyperlink" Target="https://podminky.urs.cz/item/CS_URS_2021_02/112211114" TargetMode="External" /><Relationship Id="rId25" Type="http://schemas.openxmlformats.org/officeDocument/2006/relationships/hyperlink" Target="https://podminky.urs.cz/item/CS_URS_2021_02/112251101" TargetMode="External" /><Relationship Id="rId26" Type="http://schemas.openxmlformats.org/officeDocument/2006/relationships/hyperlink" Target="https://podminky.urs.cz/item/CS_URS_2021_02/112251102" TargetMode="External" /><Relationship Id="rId27" Type="http://schemas.openxmlformats.org/officeDocument/2006/relationships/hyperlink" Target="https://podminky.urs.cz/item/CS_URS_2021_02/112251103" TargetMode="External" /><Relationship Id="rId28" Type="http://schemas.openxmlformats.org/officeDocument/2006/relationships/hyperlink" Target="https://podminky.urs.cz/item/CS_URS_2021_02/112251104" TargetMode="External" /><Relationship Id="rId29" Type="http://schemas.openxmlformats.org/officeDocument/2006/relationships/hyperlink" Target="https://podminky.urs.cz/item/CS_URS_2021_02/112251107" TargetMode="External" /><Relationship Id="rId30" Type="http://schemas.openxmlformats.org/officeDocument/2006/relationships/hyperlink" Target="https://podminky.urs.cz/item/CS_URS_2021_02/112251108" TargetMode="External" /><Relationship Id="rId31" Type="http://schemas.openxmlformats.org/officeDocument/2006/relationships/hyperlink" Target="https://podminky.urs.cz/item/CS_URS_2021_02/113154123" TargetMode="External" /><Relationship Id="rId32" Type="http://schemas.openxmlformats.org/officeDocument/2006/relationships/hyperlink" Target="https://podminky.urs.cz/item/CS_URS_2021_02/114203104" TargetMode="External" /><Relationship Id="rId33" Type="http://schemas.openxmlformats.org/officeDocument/2006/relationships/hyperlink" Target="https://podminky.urs.cz/item/CS_URS_2021_02/122151406" TargetMode="External" /><Relationship Id="rId34" Type="http://schemas.openxmlformats.org/officeDocument/2006/relationships/hyperlink" Target="https://podminky.urs.cz/item/CS_URS_2021_02/124153103" TargetMode="External" /><Relationship Id="rId35" Type="http://schemas.openxmlformats.org/officeDocument/2006/relationships/hyperlink" Target="https://podminky.urs.cz/item/CS_URS_2021_02/127751111" TargetMode="External" /><Relationship Id="rId36" Type="http://schemas.openxmlformats.org/officeDocument/2006/relationships/hyperlink" Target="https://podminky.urs.cz/item/CS_URS_2021_02/129001101" TargetMode="External" /><Relationship Id="rId37" Type="http://schemas.openxmlformats.org/officeDocument/2006/relationships/hyperlink" Target="https://podminky.urs.cz/item/CS_URS_2021_02/162201411" TargetMode="External" /><Relationship Id="rId38" Type="http://schemas.openxmlformats.org/officeDocument/2006/relationships/hyperlink" Target="https://podminky.urs.cz/item/CS_URS_2021_02/162201412" TargetMode="External" /><Relationship Id="rId39" Type="http://schemas.openxmlformats.org/officeDocument/2006/relationships/hyperlink" Target="https://podminky.urs.cz/item/CS_URS_2021_02/162201413" TargetMode="External" /><Relationship Id="rId40" Type="http://schemas.openxmlformats.org/officeDocument/2006/relationships/hyperlink" Target="https://podminky.urs.cz/item/CS_URS_2021_02/162201414" TargetMode="External" /><Relationship Id="rId41" Type="http://schemas.openxmlformats.org/officeDocument/2006/relationships/hyperlink" Target="https://podminky.urs.cz/item/CS_URS_2021_02/162201512" TargetMode="External" /><Relationship Id="rId42" Type="http://schemas.openxmlformats.org/officeDocument/2006/relationships/hyperlink" Target="https://podminky.urs.cz/item/CS_URS_2021_02/162301931" TargetMode="External" /><Relationship Id="rId43" Type="http://schemas.openxmlformats.org/officeDocument/2006/relationships/hyperlink" Target="https://podminky.urs.cz/item/CS_URS_2021_02/162301932" TargetMode="External" /><Relationship Id="rId44" Type="http://schemas.openxmlformats.org/officeDocument/2006/relationships/hyperlink" Target="https://podminky.urs.cz/item/CS_URS_2021_02/162301933" TargetMode="External" /><Relationship Id="rId45" Type="http://schemas.openxmlformats.org/officeDocument/2006/relationships/hyperlink" Target="https://podminky.urs.cz/item/CS_URS_2021_02/162301934" TargetMode="External" /><Relationship Id="rId46" Type="http://schemas.openxmlformats.org/officeDocument/2006/relationships/hyperlink" Target="https://podminky.urs.cz/item/CS_URS_2021_02/162301937" TargetMode="External" /><Relationship Id="rId47" Type="http://schemas.openxmlformats.org/officeDocument/2006/relationships/hyperlink" Target="https://podminky.urs.cz/item/CS_URS_2021_02/162351103" TargetMode="External" /><Relationship Id="rId48" Type="http://schemas.openxmlformats.org/officeDocument/2006/relationships/hyperlink" Target="https://podminky.urs.cz/item/CS_URS_2021_02/162451106" TargetMode="External" /><Relationship Id="rId49" Type="http://schemas.openxmlformats.org/officeDocument/2006/relationships/hyperlink" Target="https://podminky.urs.cz/item/CS_URS_2021_02/164303101" TargetMode="External" /><Relationship Id="rId50" Type="http://schemas.openxmlformats.org/officeDocument/2006/relationships/hyperlink" Target="https://podminky.urs.cz/item/CS_URS_2021_02/167151111" TargetMode="External" /><Relationship Id="rId51" Type="http://schemas.openxmlformats.org/officeDocument/2006/relationships/hyperlink" Target="https://podminky.urs.cz/item/CS_URS_2021_02/171151103" TargetMode="External" /><Relationship Id="rId52" Type="http://schemas.openxmlformats.org/officeDocument/2006/relationships/hyperlink" Target="https://podminky.urs.cz/item/CS_URS_2021_02/171201221" TargetMode="External" /><Relationship Id="rId53" Type="http://schemas.openxmlformats.org/officeDocument/2006/relationships/hyperlink" Target="https://podminky.urs.cz/item/CS_URS_2021_02/171251101" TargetMode="External" /><Relationship Id="rId54" Type="http://schemas.openxmlformats.org/officeDocument/2006/relationships/hyperlink" Target="https://podminky.urs.cz/item/CS_URS_2021_02/171251201" TargetMode="External" /><Relationship Id="rId55" Type="http://schemas.openxmlformats.org/officeDocument/2006/relationships/hyperlink" Target="https://podminky.urs.cz/item/CS_URS_2021_02/462514161" TargetMode="External" /><Relationship Id="rId56" Type="http://schemas.openxmlformats.org/officeDocument/2006/relationships/hyperlink" Target="https://podminky.urs.cz/item/CS_URS_2021_02/462514169" TargetMode="External" /><Relationship Id="rId57" Type="http://schemas.openxmlformats.org/officeDocument/2006/relationships/hyperlink" Target="https://podminky.urs.cz/item/CS_URS_2021_02/573231108" TargetMode="External" /><Relationship Id="rId58" Type="http://schemas.openxmlformats.org/officeDocument/2006/relationships/hyperlink" Target="https://podminky.urs.cz/item/CS_URS_2021_02/577144121" TargetMode="External" /><Relationship Id="rId59" Type="http://schemas.openxmlformats.org/officeDocument/2006/relationships/hyperlink" Target="https://podminky.urs.cz/item/CS_URS_2021_02/812492121" TargetMode="External" /><Relationship Id="rId60" Type="http://schemas.openxmlformats.org/officeDocument/2006/relationships/hyperlink" Target="https://podminky.urs.cz/item/CS_URS_2021_02/812492222" TargetMode="External" /><Relationship Id="rId61" Type="http://schemas.openxmlformats.org/officeDocument/2006/relationships/hyperlink" Target="https://podminky.urs.cz/item/CS_URS_2021_02/820491113" TargetMode="External" /><Relationship Id="rId62" Type="http://schemas.openxmlformats.org/officeDocument/2006/relationships/hyperlink" Target="https://podminky.urs.cz/item/CS_URS_2021_02/919732211" TargetMode="External" /><Relationship Id="rId63" Type="http://schemas.openxmlformats.org/officeDocument/2006/relationships/hyperlink" Target="https://podminky.urs.cz/item/CS_URS_2021_02/919735111" TargetMode="External" /><Relationship Id="rId64" Type="http://schemas.openxmlformats.org/officeDocument/2006/relationships/hyperlink" Target="https://podminky.urs.cz/item/CS_URS_2021_02/997221561" TargetMode="External" /><Relationship Id="rId65" Type="http://schemas.openxmlformats.org/officeDocument/2006/relationships/hyperlink" Target="https://podminky.urs.cz/item/CS_URS_2021_02/997221569" TargetMode="External" /><Relationship Id="rId66" Type="http://schemas.openxmlformats.org/officeDocument/2006/relationships/hyperlink" Target="https://podminky.urs.cz/item/CS_URS_2021_02/997221875" TargetMode="External" /><Relationship Id="rId67" Type="http://schemas.openxmlformats.org/officeDocument/2006/relationships/hyperlink" Target="https://podminky.urs.cz/item/CS_URS_2021_02/998332011" TargetMode="External" /><Relationship Id="rId68" Type="http://schemas.openxmlformats.org/officeDocument/2006/relationships/hyperlink" Target="https://podminky.urs.cz/item/CS_URS_2021_02/998332091" TargetMode="External" /><Relationship Id="rId6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20210301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Bečva, Osek nad Bečvou I – oprava koryta toku ř.km 21,851 – 22,929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'SO-00 - Vedlejší rozpočto...'!J30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'SO-00 - Vedlejší rozpočto...'!P126</f>
        <v>0</v>
      </c>
      <c r="AV95" s="128">
        <f>'SO-00 - Vedlejší rozpočto...'!J33</f>
        <v>0</v>
      </c>
      <c r="AW95" s="128">
        <f>'SO-00 - Vedlejší rozpočto...'!J34</f>
        <v>0</v>
      </c>
      <c r="AX95" s="128">
        <f>'SO-00 - Vedlejší rozpočto...'!J35</f>
        <v>0</v>
      </c>
      <c r="AY95" s="128">
        <f>'SO-00 - Vedlejší rozpočto...'!J36</f>
        <v>0</v>
      </c>
      <c r="AZ95" s="128">
        <f>'SO-00 - Vedlejší rozpočto...'!F33</f>
        <v>0</v>
      </c>
      <c r="BA95" s="128">
        <f>'SO-00 - Vedlejší rozpočto...'!F34</f>
        <v>0</v>
      </c>
      <c r="BB95" s="128">
        <f>'SO-00 - Vedlejší rozpočto...'!F35</f>
        <v>0</v>
      </c>
      <c r="BC95" s="128">
        <f>'SO-00 - Vedlejší rozpočto...'!F36</f>
        <v>0</v>
      </c>
      <c r="BD95" s="130">
        <f>'SO-00 - Vedlejší rozpočto...'!F37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'SO-01 - Oprava koryta'!J30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'SO-01 - Oprava koryta'!P124</f>
        <v>0</v>
      </c>
      <c r="AV96" s="133">
        <f>'SO-01 - Oprava koryta'!J33</f>
        <v>0</v>
      </c>
      <c r="AW96" s="133">
        <f>'SO-01 - Oprava koryta'!J34</f>
        <v>0</v>
      </c>
      <c r="AX96" s="133">
        <f>'SO-01 - Oprava koryta'!J35</f>
        <v>0</v>
      </c>
      <c r="AY96" s="133">
        <f>'SO-01 - Oprava koryta'!J36</f>
        <v>0</v>
      </c>
      <c r="AZ96" s="133">
        <f>'SO-01 - Oprava koryta'!F33</f>
        <v>0</v>
      </c>
      <c r="BA96" s="133">
        <f>'SO-01 - Oprava koryta'!F34</f>
        <v>0</v>
      </c>
      <c r="BB96" s="133">
        <f>'SO-01 - Oprava koryta'!F35</f>
        <v>0</v>
      </c>
      <c r="BC96" s="133">
        <f>'SO-01 - Oprava koryta'!F36</f>
        <v>0</v>
      </c>
      <c r="BD96" s="135">
        <f>'SO-01 - Oprava koryta'!F37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ZYkYhypXI65BVJL+n2LJUXTHHGgmF3Q6TiBsZhe0RcYYndI6YT0CPBYEVXEiSHB2a8u34i4s7gcolFTUq6XA/w==" hashValue="9D24hwaHiMTfs0T73OOAnTUf4b/Ie/Jb51gnVIxrEFRbnoZWTJOclbHhh1l8T4fU86cPEPmvhMcNU0wG/T0ak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-00 - Vedlejší rozpočto...'!C2" display="/"/>
    <hyperlink ref="A96" location="'SO-01 - Oprava koryt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Bečva, Osek nad Bečvou I – oprava koryta toku ř.km 21,851 – 22,929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ROUND((SUM(BE126:BE222)),  2)</f>
        <v>0</v>
      </c>
      <c r="G33" s="38"/>
      <c r="H33" s="38"/>
      <c r="I33" s="155">
        <v>0.20999999999999999</v>
      </c>
      <c r="J33" s="154">
        <f>ROUND(((SUM(BE126:BE222))*I33),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ROUND((SUM(BF126:BF222)),  2)</f>
        <v>0</v>
      </c>
      <c r="G34" s="38"/>
      <c r="H34" s="38"/>
      <c r="I34" s="155">
        <v>0.14999999999999999</v>
      </c>
      <c r="J34" s="154">
        <f>ROUND(((SUM(BF126:BF222))*I34),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ROUND((SUM(BG126:BG222)),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ROUND((SUM(BH126:BH222)),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ROUND((SUM(BI126:BI222)),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Bečva, Osek nad Bečvou I – oprava koryta toku ř.km 21,851 – 22,929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SO-00 -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96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97</v>
      </c>
      <c r="E99" s="182"/>
      <c r="F99" s="182"/>
      <c r="G99" s="182"/>
      <c r="H99" s="182"/>
      <c r="I99" s="182"/>
      <c r="J99" s="183">
        <f>J133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98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99</v>
      </c>
      <c r="E101" s="188"/>
      <c r="F101" s="188"/>
      <c r="G101" s="188"/>
      <c r="H101" s="188"/>
      <c r="I101" s="188"/>
      <c r="J101" s="189">
        <f>J164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100</v>
      </c>
      <c r="E102" s="188"/>
      <c r="F102" s="188"/>
      <c r="G102" s="188"/>
      <c r="H102" s="188"/>
      <c r="I102" s="188"/>
      <c r="J102" s="189">
        <f>J171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101</v>
      </c>
      <c r="E103" s="188"/>
      <c r="F103" s="188"/>
      <c r="G103" s="188"/>
      <c r="H103" s="188"/>
      <c r="I103" s="188"/>
      <c r="J103" s="189">
        <f>J183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102</v>
      </c>
      <c r="E104" s="188"/>
      <c r="F104" s="188"/>
      <c r="G104" s="188"/>
      <c r="H104" s="188"/>
      <c r="I104" s="188"/>
      <c r="J104" s="189">
        <f>J199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103</v>
      </c>
      <c r="E105" s="188"/>
      <c r="F105" s="188"/>
      <c r="G105" s="188"/>
      <c r="H105" s="188"/>
      <c r="I105" s="188"/>
      <c r="J105" s="189">
        <f>J211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104</v>
      </c>
      <c r="E106" s="188"/>
      <c r="F106" s="188"/>
      <c r="G106" s="188"/>
      <c r="H106" s="188"/>
      <c r="I106" s="188"/>
      <c r="J106" s="189">
        <f>J218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40"/>
      <c r="D116" s="40"/>
      <c r="E116" s="174" t="str">
        <f>E7</f>
        <v>Bečva, Osek nad Bečvou I – oprava koryta toku ř.km 21,851 – 22,929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88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SO-00 - Vedlejší rozpočtové náklady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22. 9. 2021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106</v>
      </c>
      <c r="D125" s="194" t="s">
        <v>58</v>
      </c>
      <c r="E125" s="194" t="s">
        <v>54</v>
      </c>
      <c r="F125" s="194" t="s">
        <v>55</v>
      </c>
      <c r="G125" s="194" t="s">
        <v>107</v>
      </c>
      <c r="H125" s="194" t="s">
        <v>108</v>
      </c>
      <c r="I125" s="194" t="s">
        <v>109</v>
      </c>
      <c r="J125" s="194" t="s">
        <v>92</v>
      </c>
      <c r="K125" s="195" t="s">
        <v>110</v>
      </c>
      <c r="L125" s="196"/>
      <c r="M125" s="100" t="s">
        <v>1</v>
      </c>
      <c r="N125" s="101" t="s">
        <v>37</v>
      </c>
      <c r="O125" s="101" t="s">
        <v>111</v>
      </c>
      <c r="P125" s="101" t="s">
        <v>112</v>
      </c>
      <c r="Q125" s="101" t="s">
        <v>113</v>
      </c>
      <c r="R125" s="101" t="s">
        <v>114</v>
      </c>
      <c r="S125" s="101" t="s">
        <v>115</v>
      </c>
      <c r="T125" s="102" t="s">
        <v>116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117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P127+P133</f>
        <v>0</v>
      </c>
      <c r="Q126" s="104"/>
      <c r="R126" s="199">
        <f>R127+R133</f>
        <v>0</v>
      </c>
      <c r="S126" s="104"/>
      <c r="T126" s="200">
        <f>T127+T133</f>
        <v>0.01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94</v>
      </c>
      <c r="BK126" s="201">
        <f>BK127+BK133</f>
        <v>0</v>
      </c>
    </row>
    <row r="127" s="12" customFormat="1" ht="25.92" customHeight="1">
      <c r="A127" s="12"/>
      <c r="B127" s="202"/>
      <c r="C127" s="203"/>
      <c r="D127" s="204" t="s">
        <v>72</v>
      </c>
      <c r="E127" s="205" t="s">
        <v>118</v>
      </c>
      <c r="F127" s="205" t="s">
        <v>119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</f>
        <v>0</v>
      </c>
      <c r="Q127" s="210"/>
      <c r="R127" s="211">
        <f>R128</f>
        <v>0</v>
      </c>
      <c r="S127" s="210"/>
      <c r="T127" s="212">
        <f>T128</f>
        <v>0.01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73</v>
      </c>
      <c r="AY127" s="213" t="s">
        <v>120</v>
      </c>
      <c r="BK127" s="215">
        <f>BK128</f>
        <v>0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121</v>
      </c>
      <c r="F128" s="216" t="s">
        <v>122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SUM(P129:P132)</f>
        <v>0</v>
      </c>
      <c r="Q128" s="210"/>
      <c r="R128" s="211">
        <f>SUM(R129:R132)</f>
        <v>0</v>
      </c>
      <c r="S128" s="210"/>
      <c r="T128" s="212">
        <f>SUM(T129:T132)</f>
        <v>0.01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81</v>
      </c>
      <c r="AY128" s="213" t="s">
        <v>120</v>
      </c>
      <c r="BK128" s="215">
        <f>SUM(BK129:BK132)</f>
        <v>0</v>
      </c>
    </row>
    <row r="129" s="2" customFormat="1" ht="16.5" customHeight="1">
      <c r="A129" s="38"/>
      <c r="B129" s="39"/>
      <c r="C129" s="218" t="s">
        <v>81</v>
      </c>
      <c r="D129" s="218" t="s">
        <v>123</v>
      </c>
      <c r="E129" s="219" t="s">
        <v>124</v>
      </c>
      <c r="F129" s="220" t="s">
        <v>125</v>
      </c>
      <c r="G129" s="221" t="s">
        <v>126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0.01</v>
      </c>
      <c r="T129" s="228">
        <f>S129*H129</f>
        <v>0.01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127</v>
      </c>
      <c r="AT129" s="229" t="s">
        <v>123</v>
      </c>
      <c r="AU129" s="229" t="s">
        <v>83</v>
      </c>
      <c r="AY129" s="17" t="s">
        <v>120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127</v>
      </c>
      <c r="BM129" s="229" t="s">
        <v>128</v>
      </c>
    </row>
    <row r="130" s="2" customFormat="1">
      <c r="A130" s="38"/>
      <c r="B130" s="39"/>
      <c r="C130" s="40"/>
      <c r="D130" s="231" t="s">
        <v>129</v>
      </c>
      <c r="E130" s="40"/>
      <c r="F130" s="232" t="s">
        <v>130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83</v>
      </c>
    </row>
    <row r="131" s="13" customFormat="1">
      <c r="A131" s="13"/>
      <c r="B131" s="236"/>
      <c r="C131" s="237"/>
      <c r="D131" s="231" t="s">
        <v>131</v>
      </c>
      <c r="E131" s="238" t="s">
        <v>1</v>
      </c>
      <c r="F131" s="239" t="s">
        <v>132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131</v>
      </c>
      <c r="AU131" s="245" t="s">
        <v>83</v>
      </c>
      <c r="AV131" s="13" t="s">
        <v>81</v>
      </c>
      <c r="AW131" s="13" t="s">
        <v>30</v>
      </c>
      <c r="AX131" s="13" t="s">
        <v>73</v>
      </c>
      <c r="AY131" s="245" t="s">
        <v>120</v>
      </c>
    </row>
    <row r="132" s="14" customFormat="1">
      <c r="A132" s="14"/>
      <c r="B132" s="246"/>
      <c r="C132" s="247"/>
      <c r="D132" s="231" t="s">
        <v>131</v>
      </c>
      <c r="E132" s="248" t="s">
        <v>1</v>
      </c>
      <c r="F132" s="249" t="s">
        <v>81</v>
      </c>
      <c r="G132" s="247"/>
      <c r="H132" s="250">
        <v>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131</v>
      </c>
      <c r="AU132" s="256" t="s">
        <v>83</v>
      </c>
      <c r="AV132" s="14" t="s">
        <v>83</v>
      </c>
      <c r="AW132" s="14" t="s">
        <v>30</v>
      </c>
      <c r="AX132" s="14" t="s">
        <v>81</v>
      </c>
      <c r="AY132" s="256" t="s">
        <v>120</v>
      </c>
    </row>
    <row r="133" s="12" customFormat="1" ht="25.92" customHeight="1">
      <c r="A133" s="12"/>
      <c r="B133" s="202"/>
      <c r="C133" s="203"/>
      <c r="D133" s="204" t="s">
        <v>72</v>
      </c>
      <c r="E133" s="205" t="s">
        <v>133</v>
      </c>
      <c r="F133" s="205" t="s">
        <v>79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P134+P164+P171+P183+P199+P211+P218</f>
        <v>0</v>
      </c>
      <c r="Q133" s="210"/>
      <c r="R133" s="211">
        <f>R134+R164+R171+R183+R199+R211+R218</f>
        <v>0</v>
      </c>
      <c r="S133" s="210"/>
      <c r="T133" s="212">
        <f>T134+T164+T171+T183+T199+T211+T218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134</v>
      </c>
      <c r="AT133" s="214" t="s">
        <v>72</v>
      </c>
      <c r="AU133" s="214" t="s">
        <v>73</v>
      </c>
      <c r="AY133" s="213" t="s">
        <v>120</v>
      </c>
      <c r="BK133" s="215">
        <f>BK134+BK164+BK171+BK183+BK199+BK211+BK218</f>
        <v>0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135</v>
      </c>
      <c r="F134" s="216" t="s">
        <v>136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SUM(P135:P163)</f>
        <v>0</v>
      </c>
      <c r="Q134" s="210"/>
      <c r="R134" s="211">
        <f>SUM(R135:R163)</f>
        <v>0</v>
      </c>
      <c r="S134" s="210"/>
      <c r="T134" s="212">
        <f>SUM(T135:T163)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134</v>
      </c>
      <c r="AT134" s="214" t="s">
        <v>72</v>
      </c>
      <c r="AU134" s="214" t="s">
        <v>81</v>
      </c>
      <c r="AY134" s="213" t="s">
        <v>120</v>
      </c>
      <c r="BK134" s="215">
        <f>SUM(BK135:BK163)</f>
        <v>0</v>
      </c>
    </row>
    <row r="135" s="2" customFormat="1" ht="24.15" customHeight="1">
      <c r="A135" s="38"/>
      <c r="B135" s="39"/>
      <c r="C135" s="218" t="s">
        <v>83</v>
      </c>
      <c r="D135" s="218" t="s">
        <v>123</v>
      </c>
      <c r="E135" s="219" t="s">
        <v>137</v>
      </c>
      <c r="F135" s="220" t="s">
        <v>138</v>
      </c>
      <c r="G135" s="221" t="s">
        <v>126</v>
      </c>
      <c r="H135" s="222">
        <v>1</v>
      </c>
      <c r="I135" s="223"/>
      <c r="J135" s="224">
        <f>ROUND(I135*H135,2)</f>
        <v>0</v>
      </c>
      <c r="K135" s="220" t="s">
        <v>139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140</v>
      </c>
      <c r="AT135" s="229" t="s">
        <v>123</v>
      </c>
      <c r="AU135" s="229" t="s">
        <v>83</v>
      </c>
      <c r="AY135" s="17" t="s">
        <v>120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140</v>
      </c>
      <c r="BM135" s="229" t="s">
        <v>141</v>
      </c>
    </row>
    <row r="136" s="2" customFormat="1">
      <c r="A136" s="38"/>
      <c r="B136" s="39"/>
      <c r="C136" s="40"/>
      <c r="D136" s="231" t="s">
        <v>129</v>
      </c>
      <c r="E136" s="40"/>
      <c r="F136" s="232" t="s">
        <v>138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83</v>
      </c>
    </row>
    <row r="137" s="13" customFormat="1">
      <c r="A137" s="13"/>
      <c r="B137" s="236"/>
      <c r="C137" s="237"/>
      <c r="D137" s="231" t="s">
        <v>131</v>
      </c>
      <c r="E137" s="238" t="s">
        <v>1</v>
      </c>
      <c r="F137" s="239" t="s">
        <v>142</v>
      </c>
      <c r="G137" s="237"/>
      <c r="H137" s="238" t="s">
        <v>1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131</v>
      </c>
      <c r="AU137" s="245" t="s">
        <v>83</v>
      </c>
      <c r="AV137" s="13" t="s">
        <v>81</v>
      </c>
      <c r="AW137" s="13" t="s">
        <v>30</v>
      </c>
      <c r="AX137" s="13" t="s">
        <v>73</v>
      </c>
      <c r="AY137" s="245" t="s">
        <v>120</v>
      </c>
    </row>
    <row r="138" s="13" customFormat="1">
      <c r="A138" s="13"/>
      <c r="B138" s="236"/>
      <c r="C138" s="237"/>
      <c r="D138" s="231" t="s">
        <v>131</v>
      </c>
      <c r="E138" s="238" t="s">
        <v>1</v>
      </c>
      <c r="F138" s="239" t="s">
        <v>143</v>
      </c>
      <c r="G138" s="237"/>
      <c r="H138" s="238" t="s">
        <v>1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131</v>
      </c>
      <c r="AU138" s="245" t="s">
        <v>83</v>
      </c>
      <c r="AV138" s="13" t="s">
        <v>81</v>
      </c>
      <c r="AW138" s="13" t="s">
        <v>30</v>
      </c>
      <c r="AX138" s="13" t="s">
        <v>73</v>
      </c>
      <c r="AY138" s="245" t="s">
        <v>120</v>
      </c>
    </row>
    <row r="139" s="13" customFormat="1">
      <c r="A139" s="13"/>
      <c r="B139" s="236"/>
      <c r="C139" s="237"/>
      <c r="D139" s="231" t="s">
        <v>131</v>
      </c>
      <c r="E139" s="238" t="s">
        <v>1</v>
      </c>
      <c r="F139" s="239" t="s">
        <v>144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131</v>
      </c>
      <c r="AU139" s="245" t="s">
        <v>83</v>
      </c>
      <c r="AV139" s="13" t="s">
        <v>81</v>
      </c>
      <c r="AW139" s="13" t="s">
        <v>30</v>
      </c>
      <c r="AX139" s="13" t="s">
        <v>73</v>
      </c>
      <c r="AY139" s="245" t="s">
        <v>120</v>
      </c>
    </row>
    <row r="140" s="14" customFormat="1">
      <c r="A140" s="14"/>
      <c r="B140" s="246"/>
      <c r="C140" s="247"/>
      <c r="D140" s="231" t="s">
        <v>131</v>
      </c>
      <c r="E140" s="248" t="s">
        <v>1</v>
      </c>
      <c r="F140" s="249" t="s">
        <v>81</v>
      </c>
      <c r="G140" s="247"/>
      <c r="H140" s="250">
        <v>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131</v>
      </c>
      <c r="AU140" s="256" t="s">
        <v>83</v>
      </c>
      <c r="AV140" s="14" t="s">
        <v>83</v>
      </c>
      <c r="AW140" s="14" t="s">
        <v>30</v>
      </c>
      <c r="AX140" s="14" t="s">
        <v>81</v>
      </c>
      <c r="AY140" s="256" t="s">
        <v>120</v>
      </c>
    </row>
    <row r="141" s="2" customFormat="1" ht="33" customHeight="1">
      <c r="A141" s="38"/>
      <c r="B141" s="39"/>
      <c r="C141" s="218" t="s">
        <v>145</v>
      </c>
      <c r="D141" s="218" t="s">
        <v>123</v>
      </c>
      <c r="E141" s="219" t="s">
        <v>146</v>
      </c>
      <c r="F141" s="220" t="s">
        <v>147</v>
      </c>
      <c r="G141" s="221" t="s">
        <v>126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140</v>
      </c>
      <c r="AT141" s="229" t="s">
        <v>123</v>
      </c>
      <c r="AU141" s="229" t="s">
        <v>83</v>
      </c>
      <c r="AY141" s="17" t="s">
        <v>120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140</v>
      </c>
      <c r="BM141" s="229" t="s">
        <v>148</v>
      </c>
    </row>
    <row r="142" s="2" customFormat="1">
      <c r="A142" s="38"/>
      <c r="B142" s="39"/>
      <c r="C142" s="40"/>
      <c r="D142" s="231" t="s">
        <v>129</v>
      </c>
      <c r="E142" s="40"/>
      <c r="F142" s="232" t="s">
        <v>147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83</v>
      </c>
    </row>
    <row r="143" s="13" customFormat="1">
      <c r="A143" s="13"/>
      <c r="B143" s="236"/>
      <c r="C143" s="237"/>
      <c r="D143" s="231" t="s">
        <v>131</v>
      </c>
      <c r="E143" s="238" t="s">
        <v>1</v>
      </c>
      <c r="F143" s="239" t="s">
        <v>142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131</v>
      </c>
      <c r="AU143" s="245" t="s">
        <v>83</v>
      </c>
      <c r="AV143" s="13" t="s">
        <v>81</v>
      </c>
      <c r="AW143" s="13" t="s">
        <v>30</v>
      </c>
      <c r="AX143" s="13" t="s">
        <v>73</v>
      </c>
      <c r="AY143" s="245" t="s">
        <v>120</v>
      </c>
    </row>
    <row r="144" s="13" customFormat="1">
      <c r="A144" s="13"/>
      <c r="B144" s="236"/>
      <c r="C144" s="237"/>
      <c r="D144" s="231" t="s">
        <v>131</v>
      </c>
      <c r="E144" s="238" t="s">
        <v>1</v>
      </c>
      <c r="F144" s="239" t="s">
        <v>149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131</v>
      </c>
      <c r="AU144" s="245" t="s">
        <v>83</v>
      </c>
      <c r="AV144" s="13" t="s">
        <v>81</v>
      </c>
      <c r="AW144" s="13" t="s">
        <v>30</v>
      </c>
      <c r="AX144" s="13" t="s">
        <v>73</v>
      </c>
      <c r="AY144" s="245" t="s">
        <v>120</v>
      </c>
    </row>
    <row r="145" s="13" customFormat="1">
      <c r="A145" s="13"/>
      <c r="B145" s="236"/>
      <c r="C145" s="237"/>
      <c r="D145" s="231" t="s">
        <v>131</v>
      </c>
      <c r="E145" s="238" t="s">
        <v>1</v>
      </c>
      <c r="F145" s="239" t="s">
        <v>144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131</v>
      </c>
      <c r="AU145" s="245" t="s">
        <v>83</v>
      </c>
      <c r="AV145" s="13" t="s">
        <v>81</v>
      </c>
      <c r="AW145" s="13" t="s">
        <v>30</v>
      </c>
      <c r="AX145" s="13" t="s">
        <v>73</v>
      </c>
      <c r="AY145" s="245" t="s">
        <v>120</v>
      </c>
    </row>
    <row r="146" s="14" customFormat="1">
      <c r="A146" s="14"/>
      <c r="B146" s="246"/>
      <c r="C146" s="247"/>
      <c r="D146" s="231" t="s">
        <v>131</v>
      </c>
      <c r="E146" s="248" t="s">
        <v>1</v>
      </c>
      <c r="F146" s="249" t="s">
        <v>81</v>
      </c>
      <c r="G146" s="247"/>
      <c r="H146" s="250">
        <v>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131</v>
      </c>
      <c r="AU146" s="256" t="s">
        <v>83</v>
      </c>
      <c r="AV146" s="14" t="s">
        <v>83</v>
      </c>
      <c r="AW146" s="14" t="s">
        <v>30</v>
      </c>
      <c r="AX146" s="14" t="s">
        <v>81</v>
      </c>
      <c r="AY146" s="256" t="s">
        <v>120</v>
      </c>
    </row>
    <row r="147" s="2" customFormat="1" ht="16.5" customHeight="1">
      <c r="A147" s="38"/>
      <c r="B147" s="39"/>
      <c r="C147" s="218" t="s">
        <v>127</v>
      </c>
      <c r="D147" s="218" t="s">
        <v>123</v>
      </c>
      <c r="E147" s="219" t="s">
        <v>150</v>
      </c>
      <c r="F147" s="220" t="s">
        <v>151</v>
      </c>
      <c r="G147" s="221" t="s">
        <v>126</v>
      </c>
      <c r="H147" s="222">
        <v>1</v>
      </c>
      <c r="I147" s="223"/>
      <c r="J147" s="224">
        <f>ROUND(I147*H147,2)</f>
        <v>0</v>
      </c>
      <c r="K147" s="220" t="s">
        <v>139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140</v>
      </c>
      <c r="AT147" s="229" t="s">
        <v>123</v>
      </c>
      <c r="AU147" s="229" t="s">
        <v>83</v>
      </c>
      <c r="AY147" s="17" t="s">
        <v>120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140</v>
      </c>
      <c r="BM147" s="229" t="s">
        <v>152</v>
      </c>
    </row>
    <row r="148" s="2" customFormat="1">
      <c r="A148" s="38"/>
      <c r="B148" s="39"/>
      <c r="C148" s="40"/>
      <c r="D148" s="231" t="s">
        <v>129</v>
      </c>
      <c r="E148" s="40"/>
      <c r="F148" s="232" t="s">
        <v>151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83</v>
      </c>
    </row>
    <row r="149" s="13" customFormat="1">
      <c r="A149" s="13"/>
      <c r="B149" s="236"/>
      <c r="C149" s="237"/>
      <c r="D149" s="231" t="s">
        <v>131</v>
      </c>
      <c r="E149" s="238" t="s">
        <v>1</v>
      </c>
      <c r="F149" s="239" t="s">
        <v>153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131</v>
      </c>
      <c r="AU149" s="245" t="s">
        <v>83</v>
      </c>
      <c r="AV149" s="13" t="s">
        <v>81</v>
      </c>
      <c r="AW149" s="13" t="s">
        <v>30</v>
      </c>
      <c r="AX149" s="13" t="s">
        <v>73</v>
      </c>
      <c r="AY149" s="245" t="s">
        <v>120</v>
      </c>
    </row>
    <row r="150" s="14" customFormat="1">
      <c r="A150" s="14"/>
      <c r="B150" s="246"/>
      <c r="C150" s="247"/>
      <c r="D150" s="231" t="s">
        <v>131</v>
      </c>
      <c r="E150" s="248" t="s">
        <v>1</v>
      </c>
      <c r="F150" s="249" t="s">
        <v>81</v>
      </c>
      <c r="G150" s="247"/>
      <c r="H150" s="250">
        <v>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131</v>
      </c>
      <c r="AU150" s="256" t="s">
        <v>83</v>
      </c>
      <c r="AV150" s="14" t="s">
        <v>83</v>
      </c>
      <c r="AW150" s="14" t="s">
        <v>30</v>
      </c>
      <c r="AX150" s="14" t="s">
        <v>81</v>
      </c>
      <c r="AY150" s="256" t="s">
        <v>120</v>
      </c>
    </row>
    <row r="151" s="2" customFormat="1" ht="16.5" customHeight="1">
      <c r="A151" s="38"/>
      <c r="B151" s="39"/>
      <c r="C151" s="218" t="s">
        <v>134</v>
      </c>
      <c r="D151" s="218" t="s">
        <v>123</v>
      </c>
      <c r="E151" s="219" t="s">
        <v>154</v>
      </c>
      <c r="F151" s="220" t="s">
        <v>155</v>
      </c>
      <c r="G151" s="221" t="s">
        <v>126</v>
      </c>
      <c r="H151" s="222">
        <v>1</v>
      </c>
      <c r="I151" s="223"/>
      <c r="J151" s="224">
        <f>ROUND(I151*H151,2)</f>
        <v>0</v>
      </c>
      <c r="K151" s="220" t="s">
        <v>139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140</v>
      </c>
      <c r="AT151" s="229" t="s">
        <v>123</v>
      </c>
      <c r="AU151" s="229" t="s">
        <v>83</v>
      </c>
      <c r="AY151" s="17" t="s">
        <v>120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140</v>
      </c>
      <c r="BM151" s="229" t="s">
        <v>156</v>
      </c>
    </row>
    <row r="152" s="2" customFormat="1">
      <c r="A152" s="38"/>
      <c r="B152" s="39"/>
      <c r="C152" s="40"/>
      <c r="D152" s="231" t="s">
        <v>129</v>
      </c>
      <c r="E152" s="40"/>
      <c r="F152" s="232" t="s">
        <v>155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83</v>
      </c>
    </row>
    <row r="153" s="13" customFormat="1">
      <c r="A153" s="13"/>
      <c r="B153" s="236"/>
      <c r="C153" s="237"/>
      <c r="D153" s="231" t="s">
        <v>131</v>
      </c>
      <c r="E153" s="238" t="s">
        <v>1</v>
      </c>
      <c r="F153" s="239" t="s">
        <v>157</v>
      </c>
      <c r="G153" s="237"/>
      <c r="H153" s="238" t="s">
        <v>1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131</v>
      </c>
      <c r="AU153" s="245" t="s">
        <v>83</v>
      </c>
      <c r="AV153" s="13" t="s">
        <v>81</v>
      </c>
      <c r="AW153" s="13" t="s">
        <v>30</v>
      </c>
      <c r="AX153" s="13" t="s">
        <v>73</v>
      </c>
      <c r="AY153" s="245" t="s">
        <v>120</v>
      </c>
    </row>
    <row r="154" s="14" customFormat="1">
      <c r="A154" s="14"/>
      <c r="B154" s="246"/>
      <c r="C154" s="247"/>
      <c r="D154" s="231" t="s">
        <v>131</v>
      </c>
      <c r="E154" s="248" t="s">
        <v>1</v>
      </c>
      <c r="F154" s="249" t="s">
        <v>81</v>
      </c>
      <c r="G154" s="247"/>
      <c r="H154" s="250">
        <v>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131</v>
      </c>
      <c r="AU154" s="256" t="s">
        <v>83</v>
      </c>
      <c r="AV154" s="14" t="s">
        <v>83</v>
      </c>
      <c r="AW154" s="14" t="s">
        <v>30</v>
      </c>
      <c r="AX154" s="14" t="s">
        <v>81</v>
      </c>
      <c r="AY154" s="256" t="s">
        <v>120</v>
      </c>
    </row>
    <row r="155" s="2" customFormat="1" ht="16.5" customHeight="1">
      <c r="A155" s="38"/>
      <c r="B155" s="39"/>
      <c r="C155" s="218" t="s">
        <v>158</v>
      </c>
      <c r="D155" s="218" t="s">
        <v>123</v>
      </c>
      <c r="E155" s="219" t="s">
        <v>159</v>
      </c>
      <c r="F155" s="220" t="s">
        <v>160</v>
      </c>
      <c r="G155" s="221" t="s">
        <v>126</v>
      </c>
      <c r="H155" s="222">
        <v>1</v>
      </c>
      <c r="I155" s="223"/>
      <c r="J155" s="224">
        <f>ROUND(I155*H155,2)</f>
        <v>0</v>
      </c>
      <c r="K155" s="220" t="s">
        <v>139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140</v>
      </c>
      <c r="AT155" s="229" t="s">
        <v>123</v>
      </c>
      <c r="AU155" s="229" t="s">
        <v>83</v>
      </c>
      <c r="AY155" s="17" t="s">
        <v>120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140</v>
      </c>
      <c r="BM155" s="229" t="s">
        <v>161</v>
      </c>
    </row>
    <row r="156" s="2" customFormat="1">
      <c r="A156" s="38"/>
      <c r="B156" s="39"/>
      <c r="C156" s="40"/>
      <c r="D156" s="231" t="s">
        <v>129</v>
      </c>
      <c r="E156" s="40"/>
      <c r="F156" s="232" t="s">
        <v>160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83</v>
      </c>
    </row>
    <row r="157" s="13" customFormat="1">
      <c r="A157" s="13"/>
      <c r="B157" s="236"/>
      <c r="C157" s="237"/>
      <c r="D157" s="231" t="s">
        <v>131</v>
      </c>
      <c r="E157" s="238" t="s">
        <v>1</v>
      </c>
      <c r="F157" s="239" t="s">
        <v>162</v>
      </c>
      <c r="G157" s="237"/>
      <c r="H157" s="238" t="s">
        <v>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131</v>
      </c>
      <c r="AU157" s="245" t="s">
        <v>83</v>
      </c>
      <c r="AV157" s="13" t="s">
        <v>81</v>
      </c>
      <c r="AW157" s="13" t="s">
        <v>30</v>
      </c>
      <c r="AX157" s="13" t="s">
        <v>73</v>
      </c>
      <c r="AY157" s="245" t="s">
        <v>120</v>
      </c>
    </row>
    <row r="158" s="13" customFormat="1">
      <c r="A158" s="13"/>
      <c r="B158" s="236"/>
      <c r="C158" s="237"/>
      <c r="D158" s="231" t="s">
        <v>131</v>
      </c>
      <c r="E158" s="238" t="s">
        <v>1</v>
      </c>
      <c r="F158" s="239" t="s">
        <v>163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131</v>
      </c>
      <c r="AU158" s="245" t="s">
        <v>83</v>
      </c>
      <c r="AV158" s="13" t="s">
        <v>81</v>
      </c>
      <c r="AW158" s="13" t="s">
        <v>30</v>
      </c>
      <c r="AX158" s="13" t="s">
        <v>73</v>
      </c>
      <c r="AY158" s="245" t="s">
        <v>120</v>
      </c>
    </row>
    <row r="159" s="14" customFormat="1">
      <c r="A159" s="14"/>
      <c r="B159" s="246"/>
      <c r="C159" s="247"/>
      <c r="D159" s="231" t="s">
        <v>131</v>
      </c>
      <c r="E159" s="248" t="s">
        <v>1</v>
      </c>
      <c r="F159" s="249" t="s">
        <v>81</v>
      </c>
      <c r="G159" s="247"/>
      <c r="H159" s="250">
        <v>1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131</v>
      </c>
      <c r="AU159" s="256" t="s">
        <v>83</v>
      </c>
      <c r="AV159" s="14" t="s">
        <v>83</v>
      </c>
      <c r="AW159" s="14" t="s">
        <v>30</v>
      </c>
      <c r="AX159" s="14" t="s">
        <v>81</v>
      </c>
      <c r="AY159" s="256" t="s">
        <v>120</v>
      </c>
    </row>
    <row r="160" s="2" customFormat="1" ht="16.5" customHeight="1">
      <c r="A160" s="38"/>
      <c r="B160" s="39"/>
      <c r="C160" s="218" t="s">
        <v>164</v>
      </c>
      <c r="D160" s="218" t="s">
        <v>123</v>
      </c>
      <c r="E160" s="219" t="s">
        <v>165</v>
      </c>
      <c r="F160" s="220" t="s">
        <v>166</v>
      </c>
      <c r="G160" s="221" t="s">
        <v>126</v>
      </c>
      <c r="H160" s="222">
        <v>1</v>
      </c>
      <c r="I160" s="223"/>
      <c r="J160" s="224">
        <f>ROUND(I160*H160,2)</f>
        <v>0</v>
      </c>
      <c r="K160" s="220" t="s">
        <v>139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140</v>
      </c>
      <c r="AT160" s="229" t="s">
        <v>123</v>
      </c>
      <c r="AU160" s="229" t="s">
        <v>83</v>
      </c>
      <c r="AY160" s="17" t="s">
        <v>120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140</v>
      </c>
      <c r="BM160" s="229" t="s">
        <v>167</v>
      </c>
    </row>
    <row r="161" s="2" customFormat="1">
      <c r="A161" s="38"/>
      <c r="B161" s="39"/>
      <c r="C161" s="40"/>
      <c r="D161" s="231" t="s">
        <v>129</v>
      </c>
      <c r="E161" s="40"/>
      <c r="F161" s="232" t="s">
        <v>166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129</v>
      </c>
      <c r="AU161" s="17" t="s">
        <v>83</v>
      </c>
    </row>
    <row r="162" s="13" customFormat="1">
      <c r="A162" s="13"/>
      <c r="B162" s="236"/>
      <c r="C162" s="237"/>
      <c r="D162" s="231" t="s">
        <v>131</v>
      </c>
      <c r="E162" s="238" t="s">
        <v>1</v>
      </c>
      <c r="F162" s="239" t="s">
        <v>168</v>
      </c>
      <c r="G162" s="237"/>
      <c r="H162" s="238" t="s">
        <v>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131</v>
      </c>
      <c r="AU162" s="245" t="s">
        <v>83</v>
      </c>
      <c r="AV162" s="13" t="s">
        <v>81</v>
      </c>
      <c r="AW162" s="13" t="s">
        <v>30</v>
      </c>
      <c r="AX162" s="13" t="s">
        <v>73</v>
      </c>
      <c r="AY162" s="245" t="s">
        <v>120</v>
      </c>
    </row>
    <row r="163" s="14" customFormat="1">
      <c r="A163" s="14"/>
      <c r="B163" s="246"/>
      <c r="C163" s="247"/>
      <c r="D163" s="231" t="s">
        <v>131</v>
      </c>
      <c r="E163" s="248" t="s">
        <v>1</v>
      </c>
      <c r="F163" s="249" t="s">
        <v>81</v>
      </c>
      <c r="G163" s="247"/>
      <c r="H163" s="250">
        <v>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131</v>
      </c>
      <c r="AU163" s="256" t="s">
        <v>83</v>
      </c>
      <c r="AV163" s="14" t="s">
        <v>83</v>
      </c>
      <c r="AW163" s="14" t="s">
        <v>30</v>
      </c>
      <c r="AX163" s="14" t="s">
        <v>81</v>
      </c>
      <c r="AY163" s="256" t="s">
        <v>120</v>
      </c>
    </row>
    <row r="164" s="12" customFormat="1" ht="22.8" customHeight="1">
      <c r="A164" s="12"/>
      <c r="B164" s="202"/>
      <c r="C164" s="203"/>
      <c r="D164" s="204" t="s">
        <v>72</v>
      </c>
      <c r="E164" s="216" t="s">
        <v>169</v>
      </c>
      <c r="F164" s="216" t="s">
        <v>170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SUM(P165:P170)</f>
        <v>0</v>
      </c>
      <c r="Q164" s="210"/>
      <c r="R164" s="211">
        <f>SUM(R165:R170)</f>
        <v>0</v>
      </c>
      <c r="S164" s="210"/>
      <c r="T164" s="212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134</v>
      </c>
      <c r="AT164" s="214" t="s">
        <v>72</v>
      </c>
      <c r="AU164" s="214" t="s">
        <v>81</v>
      </c>
      <c r="AY164" s="213" t="s">
        <v>120</v>
      </c>
      <c r="BK164" s="215">
        <f>SUM(BK165:BK170)</f>
        <v>0</v>
      </c>
    </row>
    <row r="165" s="2" customFormat="1" ht="24.15" customHeight="1">
      <c r="A165" s="38"/>
      <c r="B165" s="39"/>
      <c r="C165" s="218" t="s">
        <v>171</v>
      </c>
      <c r="D165" s="218" t="s">
        <v>123</v>
      </c>
      <c r="E165" s="219" t="s">
        <v>172</v>
      </c>
      <c r="F165" s="220" t="s">
        <v>173</v>
      </c>
      <c r="G165" s="221" t="s">
        <v>126</v>
      </c>
      <c r="H165" s="222">
        <v>1</v>
      </c>
      <c r="I165" s="223"/>
      <c r="J165" s="224">
        <f>ROUND(I165*H165,2)</f>
        <v>0</v>
      </c>
      <c r="K165" s="220" t="s">
        <v>174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140</v>
      </c>
      <c r="AT165" s="229" t="s">
        <v>123</v>
      </c>
      <c r="AU165" s="229" t="s">
        <v>83</v>
      </c>
      <c r="AY165" s="17" t="s">
        <v>120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140</v>
      </c>
      <c r="BM165" s="229" t="s">
        <v>175</v>
      </c>
    </row>
    <row r="166" s="2" customFormat="1">
      <c r="A166" s="38"/>
      <c r="B166" s="39"/>
      <c r="C166" s="40"/>
      <c r="D166" s="231" t="s">
        <v>129</v>
      </c>
      <c r="E166" s="40"/>
      <c r="F166" s="232" t="s">
        <v>173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129</v>
      </c>
      <c r="AU166" s="17" t="s">
        <v>83</v>
      </c>
    </row>
    <row r="167" s="2" customFormat="1">
      <c r="A167" s="38"/>
      <c r="B167" s="39"/>
      <c r="C167" s="40"/>
      <c r="D167" s="257" t="s">
        <v>176</v>
      </c>
      <c r="E167" s="40"/>
      <c r="F167" s="258" t="s">
        <v>177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176</v>
      </c>
      <c r="AU167" s="17" t="s">
        <v>83</v>
      </c>
    </row>
    <row r="168" s="13" customFormat="1">
      <c r="A168" s="13"/>
      <c r="B168" s="236"/>
      <c r="C168" s="237"/>
      <c r="D168" s="231" t="s">
        <v>131</v>
      </c>
      <c r="E168" s="238" t="s">
        <v>1</v>
      </c>
      <c r="F168" s="239" t="s">
        <v>178</v>
      </c>
      <c r="G168" s="237"/>
      <c r="H168" s="238" t="s">
        <v>1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131</v>
      </c>
      <c r="AU168" s="245" t="s">
        <v>83</v>
      </c>
      <c r="AV168" s="13" t="s">
        <v>81</v>
      </c>
      <c r="AW168" s="13" t="s">
        <v>30</v>
      </c>
      <c r="AX168" s="13" t="s">
        <v>73</v>
      </c>
      <c r="AY168" s="245" t="s">
        <v>120</v>
      </c>
    </row>
    <row r="169" s="13" customFormat="1">
      <c r="A169" s="13"/>
      <c r="B169" s="236"/>
      <c r="C169" s="237"/>
      <c r="D169" s="231" t="s">
        <v>131</v>
      </c>
      <c r="E169" s="238" t="s">
        <v>1</v>
      </c>
      <c r="F169" s="239" t="s">
        <v>179</v>
      </c>
      <c r="G169" s="237"/>
      <c r="H169" s="238" t="s">
        <v>1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131</v>
      </c>
      <c r="AU169" s="245" t="s">
        <v>83</v>
      </c>
      <c r="AV169" s="13" t="s">
        <v>81</v>
      </c>
      <c r="AW169" s="13" t="s">
        <v>30</v>
      </c>
      <c r="AX169" s="13" t="s">
        <v>73</v>
      </c>
      <c r="AY169" s="245" t="s">
        <v>120</v>
      </c>
    </row>
    <row r="170" s="14" customFormat="1">
      <c r="A170" s="14"/>
      <c r="B170" s="246"/>
      <c r="C170" s="247"/>
      <c r="D170" s="231" t="s">
        <v>131</v>
      </c>
      <c r="E170" s="248" t="s">
        <v>1</v>
      </c>
      <c r="F170" s="249" t="s">
        <v>81</v>
      </c>
      <c r="G170" s="247"/>
      <c r="H170" s="250">
        <v>1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131</v>
      </c>
      <c r="AU170" s="256" t="s">
        <v>83</v>
      </c>
      <c r="AV170" s="14" t="s">
        <v>83</v>
      </c>
      <c r="AW170" s="14" t="s">
        <v>30</v>
      </c>
      <c r="AX170" s="14" t="s">
        <v>81</v>
      </c>
      <c r="AY170" s="256" t="s">
        <v>120</v>
      </c>
    </row>
    <row r="171" s="12" customFormat="1" ht="22.8" customHeight="1">
      <c r="A171" s="12"/>
      <c r="B171" s="202"/>
      <c r="C171" s="203"/>
      <c r="D171" s="204" t="s">
        <v>72</v>
      </c>
      <c r="E171" s="216" t="s">
        <v>180</v>
      </c>
      <c r="F171" s="216" t="s">
        <v>181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SUM(P172:P182)</f>
        <v>0</v>
      </c>
      <c r="Q171" s="210"/>
      <c r="R171" s="211">
        <f>SUM(R172:R182)</f>
        <v>0</v>
      </c>
      <c r="S171" s="210"/>
      <c r="T171" s="212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134</v>
      </c>
      <c r="AT171" s="214" t="s">
        <v>72</v>
      </c>
      <c r="AU171" s="214" t="s">
        <v>81</v>
      </c>
      <c r="AY171" s="213" t="s">
        <v>120</v>
      </c>
      <c r="BK171" s="215">
        <f>SUM(BK172:BK182)</f>
        <v>0</v>
      </c>
    </row>
    <row r="172" s="2" customFormat="1" ht="16.5" customHeight="1">
      <c r="A172" s="38"/>
      <c r="B172" s="39"/>
      <c r="C172" s="218" t="s">
        <v>121</v>
      </c>
      <c r="D172" s="218" t="s">
        <v>123</v>
      </c>
      <c r="E172" s="219" t="s">
        <v>182</v>
      </c>
      <c r="F172" s="220" t="s">
        <v>181</v>
      </c>
      <c r="G172" s="221" t="s">
        <v>126</v>
      </c>
      <c r="H172" s="222">
        <v>1</v>
      </c>
      <c r="I172" s="223"/>
      <c r="J172" s="224">
        <f>ROUND(I172*H172,2)</f>
        <v>0</v>
      </c>
      <c r="K172" s="220" t="s">
        <v>139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140</v>
      </c>
      <c r="AT172" s="229" t="s">
        <v>123</v>
      </c>
      <c r="AU172" s="229" t="s">
        <v>83</v>
      </c>
      <c r="AY172" s="17" t="s">
        <v>120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140</v>
      </c>
      <c r="BM172" s="229" t="s">
        <v>183</v>
      </c>
    </row>
    <row r="173" s="2" customFormat="1">
      <c r="A173" s="38"/>
      <c r="B173" s="39"/>
      <c r="C173" s="40"/>
      <c r="D173" s="231" t="s">
        <v>129</v>
      </c>
      <c r="E173" s="40"/>
      <c r="F173" s="232" t="s">
        <v>181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83</v>
      </c>
    </row>
    <row r="174" s="13" customFormat="1">
      <c r="A174" s="13"/>
      <c r="B174" s="236"/>
      <c r="C174" s="237"/>
      <c r="D174" s="231" t="s">
        <v>131</v>
      </c>
      <c r="E174" s="238" t="s">
        <v>1</v>
      </c>
      <c r="F174" s="239" t="s">
        <v>184</v>
      </c>
      <c r="G174" s="237"/>
      <c r="H174" s="238" t="s">
        <v>1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131</v>
      </c>
      <c r="AU174" s="245" t="s">
        <v>83</v>
      </c>
      <c r="AV174" s="13" t="s">
        <v>81</v>
      </c>
      <c r="AW174" s="13" t="s">
        <v>30</v>
      </c>
      <c r="AX174" s="13" t="s">
        <v>73</v>
      </c>
      <c r="AY174" s="245" t="s">
        <v>120</v>
      </c>
    </row>
    <row r="175" s="13" customFormat="1">
      <c r="A175" s="13"/>
      <c r="B175" s="236"/>
      <c r="C175" s="237"/>
      <c r="D175" s="231" t="s">
        <v>131</v>
      </c>
      <c r="E175" s="238" t="s">
        <v>1</v>
      </c>
      <c r="F175" s="239" t="s">
        <v>185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131</v>
      </c>
      <c r="AU175" s="245" t="s">
        <v>83</v>
      </c>
      <c r="AV175" s="13" t="s">
        <v>81</v>
      </c>
      <c r="AW175" s="13" t="s">
        <v>30</v>
      </c>
      <c r="AX175" s="13" t="s">
        <v>73</v>
      </c>
      <c r="AY175" s="245" t="s">
        <v>120</v>
      </c>
    </row>
    <row r="176" s="13" customFormat="1">
      <c r="A176" s="13"/>
      <c r="B176" s="236"/>
      <c r="C176" s="237"/>
      <c r="D176" s="231" t="s">
        <v>131</v>
      </c>
      <c r="E176" s="238" t="s">
        <v>1</v>
      </c>
      <c r="F176" s="239" t="s">
        <v>186</v>
      </c>
      <c r="G176" s="237"/>
      <c r="H176" s="238" t="s">
        <v>1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131</v>
      </c>
      <c r="AU176" s="245" t="s">
        <v>83</v>
      </c>
      <c r="AV176" s="13" t="s">
        <v>81</v>
      </c>
      <c r="AW176" s="13" t="s">
        <v>30</v>
      </c>
      <c r="AX176" s="13" t="s">
        <v>73</v>
      </c>
      <c r="AY176" s="245" t="s">
        <v>120</v>
      </c>
    </row>
    <row r="177" s="13" customFormat="1">
      <c r="A177" s="13"/>
      <c r="B177" s="236"/>
      <c r="C177" s="237"/>
      <c r="D177" s="231" t="s">
        <v>131</v>
      </c>
      <c r="E177" s="238" t="s">
        <v>1</v>
      </c>
      <c r="F177" s="239" t="s">
        <v>187</v>
      </c>
      <c r="G177" s="237"/>
      <c r="H177" s="238" t="s">
        <v>1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131</v>
      </c>
      <c r="AU177" s="245" t="s">
        <v>83</v>
      </c>
      <c r="AV177" s="13" t="s">
        <v>81</v>
      </c>
      <c r="AW177" s="13" t="s">
        <v>30</v>
      </c>
      <c r="AX177" s="13" t="s">
        <v>73</v>
      </c>
      <c r="AY177" s="245" t="s">
        <v>120</v>
      </c>
    </row>
    <row r="178" s="13" customFormat="1">
      <c r="A178" s="13"/>
      <c r="B178" s="236"/>
      <c r="C178" s="237"/>
      <c r="D178" s="231" t="s">
        <v>131</v>
      </c>
      <c r="E178" s="238" t="s">
        <v>1</v>
      </c>
      <c r="F178" s="239" t="s">
        <v>188</v>
      </c>
      <c r="G178" s="237"/>
      <c r="H178" s="238" t="s">
        <v>1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131</v>
      </c>
      <c r="AU178" s="245" t="s">
        <v>83</v>
      </c>
      <c r="AV178" s="13" t="s">
        <v>81</v>
      </c>
      <c r="AW178" s="13" t="s">
        <v>30</v>
      </c>
      <c r="AX178" s="13" t="s">
        <v>73</v>
      </c>
      <c r="AY178" s="245" t="s">
        <v>120</v>
      </c>
    </row>
    <row r="179" s="13" customFormat="1">
      <c r="A179" s="13"/>
      <c r="B179" s="236"/>
      <c r="C179" s="237"/>
      <c r="D179" s="231" t="s">
        <v>131</v>
      </c>
      <c r="E179" s="238" t="s">
        <v>1</v>
      </c>
      <c r="F179" s="239" t="s">
        <v>189</v>
      </c>
      <c r="G179" s="237"/>
      <c r="H179" s="238" t="s">
        <v>1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131</v>
      </c>
      <c r="AU179" s="245" t="s">
        <v>83</v>
      </c>
      <c r="AV179" s="13" t="s">
        <v>81</v>
      </c>
      <c r="AW179" s="13" t="s">
        <v>30</v>
      </c>
      <c r="AX179" s="13" t="s">
        <v>73</v>
      </c>
      <c r="AY179" s="245" t="s">
        <v>120</v>
      </c>
    </row>
    <row r="180" s="13" customFormat="1">
      <c r="A180" s="13"/>
      <c r="B180" s="236"/>
      <c r="C180" s="237"/>
      <c r="D180" s="231" t="s">
        <v>131</v>
      </c>
      <c r="E180" s="238" t="s">
        <v>1</v>
      </c>
      <c r="F180" s="239" t="s">
        <v>190</v>
      </c>
      <c r="G180" s="237"/>
      <c r="H180" s="238" t="s">
        <v>1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131</v>
      </c>
      <c r="AU180" s="245" t="s">
        <v>83</v>
      </c>
      <c r="AV180" s="13" t="s">
        <v>81</v>
      </c>
      <c r="AW180" s="13" t="s">
        <v>30</v>
      </c>
      <c r="AX180" s="13" t="s">
        <v>73</v>
      </c>
      <c r="AY180" s="245" t="s">
        <v>120</v>
      </c>
    </row>
    <row r="181" s="13" customFormat="1">
      <c r="A181" s="13"/>
      <c r="B181" s="236"/>
      <c r="C181" s="237"/>
      <c r="D181" s="231" t="s">
        <v>131</v>
      </c>
      <c r="E181" s="238" t="s">
        <v>1</v>
      </c>
      <c r="F181" s="239" t="s">
        <v>191</v>
      </c>
      <c r="G181" s="237"/>
      <c r="H181" s="238" t="s">
        <v>1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131</v>
      </c>
      <c r="AU181" s="245" t="s">
        <v>83</v>
      </c>
      <c r="AV181" s="13" t="s">
        <v>81</v>
      </c>
      <c r="AW181" s="13" t="s">
        <v>30</v>
      </c>
      <c r="AX181" s="13" t="s">
        <v>73</v>
      </c>
      <c r="AY181" s="245" t="s">
        <v>120</v>
      </c>
    </row>
    <row r="182" s="14" customFormat="1">
      <c r="A182" s="14"/>
      <c r="B182" s="246"/>
      <c r="C182" s="247"/>
      <c r="D182" s="231" t="s">
        <v>131</v>
      </c>
      <c r="E182" s="248" t="s">
        <v>1</v>
      </c>
      <c r="F182" s="249" t="s">
        <v>81</v>
      </c>
      <c r="G182" s="247"/>
      <c r="H182" s="250">
        <v>1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131</v>
      </c>
      <c r="AU182" s="256" t="s">
        <v>83</v>
      </c>
      <c r="AV182" s="14" t="s">
        <v>83</v>
      </c>
      <c r="AW182" s="14" t="s">
        <v>30</v>
      </c>
      <c r="AX182" s="14" t="s">
        <v>81</v>
      </c>
      <c r="AY182" s="256" t="s">
        <v>120</v>
      </c>
    </row>
    <row r="183" s="12" customFormat="1" ht="22.8" customHeight="1">
      <c r="A183" s="12"/>
      <c r="B183" s="202"/>
      <c r="C183" s="203"/>
      <c r="D183" s="204" t="s">
        <v>72</v>
      </c>
      <c r="E183" s="216" t="s">
        <v>192</v>
      </c>
      <c r="F183" s="216" t="s">
        <v>193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SUM(P184:P198)</f>
        <v>0</v>
      </c>
      <c r="Q183" s="210"/>
      <c r="R183" s="211">
        <f>SUM(R184:R198)</f>
        <v>0</v>
      </c>
      <c r="S183" s="210"/>
      <c r="T183" s="212">
        <f>SUM(T184:T198)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134</v>
      </c>
      <c r="AT183" s="214" t="s">
        <v>72</v>
      </c>
      <c r="AU183" s="214" t="s">
        <v>81</v>
      </c>
      <c r="AY183" s="213" t="s">
        <v>120</v>
      </c>
      <c r="BK183" s="215">
        <f>SUM(BK184:BK198)</f>
        <v>0</v>
      </c>
    </row>
    <row r="184" s="2" customFormat="1" ht="16.5" customHeight="1">
      <c r="A184" s="38"/>
      <c r="B184" s="39"/>
      <c r="C184" s="218" t="s">
        <v>194</v>
      </c>
      <c r="D184" s="218" t="s">
        <v>123</v>
      </c>
      <c r="E184" s="219" t="s">
        <v>195</v>
      </c>
      <c r="F184" s="220" t="s">
        <v>196</v>
      </c>
      <c r="G184" s="221" t="s">
        <v>126</v>
      </c>
      <c r="H184" s="222">
        <v>1</v>
      </c>
      <c r="I184" s="223"/>
      <c r="J184" s="224">
        <f>ROUND(I184*H184,2)</f>
        <v>0</v>
      </c>
      <c r="K184" s="220" t="s">
        <v>174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140</v>
      </c>
      <c r="AT184" s="229" t="s">
        <v>123</v>
      </c>
      <c r="AU184" s="229" t="s">
        <v>83</v>
      </c>
      <c r="AY184" s="17" t="s">
        <v>120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140</v>
      </c>
      <c r="BM184" s="229" t="s">
        <v>197</v>
      </c>
    </row>
    <row r="185" s="2" customFormat="1">
      <c r="A185" s="38"/>
      <c r="B185" s="39"/>
      <c r="C185" s="40"/>
      <c r="D185" s="231" t="s">
        <v>129</v>
      </c>
      <c r="E185" s="40"/>
      <c r="F185" s="232" t="s">
        <v>196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83</v>
      </c>
    </row>
    <row r="186" s="2" customFormat="1">
      <c r="A186" s="38"/>
      <c r="B186" s="39"/>
      <c r="C186" s="40"/>
      <c r="D186" s="257" t="s">
        <v>176</v>
      </c>
      <c r="E186" s="40"/>
      <c r="F186" s="258" t="s">
        <v>198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176</v>
      </c>
      <c r="AU186" s="17" t="s">
        <v>83</v>
      </c>
    </row>
    <row r="187" s="13" customFormat="1">
      <c r="A187" s="13"/>
      <c r="B187" s="236"/>
      <c r="C187" s="237"/>
      <c r="D187" s="231" t="s">
        <v>131</v>
      </c>
      <c r="E187" s="238" t="s">
        <v>1</v>
      </c>
      <c r="F187" s="239" t="s">
        <v>199</v>
      </c>
      <c r="G187" s="237"/>
      <c r="H187" s="238" t="s">
        <v>1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131</v>
      </c>
      <c r="AU187" s="245" t="s">
        <v>83</v>
      </c>
      <c r="AV187" s="13" t="s">
        <v>81</v>
      </c>
      <c r="AW187" s="13" t="s">
        <v>30</v>
      </c>
      <c r="AX187" s="13" t="s">
        <v>73</v>
      </c>
      <c r="AY187" s="245" t="s">
        <v>120</v>
      </c>
    </row>
    <row r="188" s="14" customFormat="1">
      <c r="A188" s="14"/>
      <c r="B188" s="246"/>
      <c r="C188" s="247"/>
      <c r="D188" s="231" t="s">
        <v>131</v>
      </c>
      <c r="E188" s="248" t="s">
        <v>1</v>
      </c>
      <c r="F188" s="249" t="s">
        <v>81</v>
      </c>
      <c r="G188" s="247"/>
      <c r="H188" s="250">
        <v>1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131</v>
      </c>
      <c r="AU188" s="256" t="s">
        <v>83</v>
      </c>
      <c r="AV188" s="14" t="s">
        <v>83</v>
      </c>
      <c r="AW188" s="14" t="s">
        <v>30</v>
      </c>
      <c r="AX188" s="14" t="s">
        <v>81</v>
      </c>
      <c r="AY188" s="256" t="s">
        <v>120</v>
      </c>
    </row>
    <row r="189" s="2" customFormat="1" ht="24.15" customHeight="1">
      <c r="A189" s="38"/>
      <c r="B189" s="39"/>
      <c r="C189" s="218" t="s">
        <v>200</v>
      </c>
      <c r="D189" s="218" t="s">
        <v>123</v>
      </c>
      <c r="E189" s="219" t="s">
        <v>201</v>
      </c>
      <c r="F189" s="220" t="s">
        <v>202</v>
      </c>
      <c r="G189" s="221" t="s">
        <v>126</v>
      </c>
      <c r="H189" s="222">
        <v>1</v>
      </c>
      <c r="I189" s="223"/>
      <c r="J189" s="224">
        <f>ROUND(I189*H189,2)</f>
        <v>0</v>
      </c>
      <c r="K189" s="220" t="s">
        <v>174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140</v>
      </c>
      <c r="AT189" s="229" t="s">
        <v>123</v>
      </c>
      <c r="AU189" s="229" t="s">
        <v>83</v>
      </c>
      <c r="AY189" s="17" t="s">
        <v>120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140</v>
      </c>
      <c r="BM189" s="229" t="s">
        <v>203</v>
      </c>
    </row>
    <row r="190" s="2" customFormat="1">
      <c r="A190" s="38"/>
      <c r="B190" s="39"/>
      <c r="C190" s="40"/>
      <c r="D190" s="231" t="s">
        <v>129</v>
      </c>
      <c r="E190" s="40"/>
      <c r="F190" s="232" t="s">
        <v>202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129</v>
      </c>
      <c r="AU190" s="17" t="s">
        <v>83</v>
      </c>
    </row>
    <row r="191" s="2" customFormat="1">
      <c r="A191" s="38"/>
      <c r="B191" s="39"/>
      <c r="C191" s="40"/>
      <c r="D191" s="257" t="s">
        <v>176</v>
      </c>
      <c r="E191" s="40"/>
      <c r="F191" s="258" t="s">
        <v>204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176</v>
      </c>
      <c r="AU191" s="17" t="s">
        <v>83</v>
      </c>
    </row>
    <row r="192" s="13" customFormat="1">
      <c r="A192" s="13"/>
      <c r="B192" s="236"/>
      <c r="C192" s="237"/>
      <c r="D192" s="231" t="s">
        <v>131</v>
      </c>
      <c r="E192" s="238" t="s">
        <v>1</v>
      </c>
      <c r="F192" s="239" t="s">
        <v>205</v>
      </c>
      <c r="G192" s="237"/>
      <c r="H192" s="238" t="s">
        <v>1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131</v>
      </c>
      <c r="AU192" s="245" t="s">
        <v>83</v>
      </c>
      <c r="AV192" s="13" t="s">
        <v>81</v>
      </c>
      <c r="AW192" s="13" t="s">
        <v>30</v>
      </c>
      <c r="AX192" s="13" t="s">
        <v>73</v>
      </c>
      <c r="AY192" s="245" t="s">
        <v>120</v>
      </c>
    </row>
    <row r="193" s="14" customFormat="1">
      <c r="A193" s="14"/>
      <c r="B193" s="246"/>
      <c r="C193" s="247"/>
      <c r="D193" s="231" t="s">
        <v>131</v>
      </c>
      <c r="E193" s="248" t="s">
        <v>1</v>
      </c>
      <c r="F193" s="249" t="s">
        <v>81</v>
      </c>
      <c r="G193" s="247"/>
      <c r="H193" s="250">
        <v>1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131</v>
      </c>
      <c r="AU193" s="256" t="s">
        <v>83</v>
      </c>
      <c r="AV193" s="14" t="s">
        <v>83</v>
      </c>
      <c r="AW193" s="14" t="s">
        <v>30</v>
      </c>
      <c r="AX193" s="14" t="s">
        <v>81</v>
      </c>
      <c r="AY193" s="256" t="s">
        <v>120</v>
      </c>
    </row>
    <row r="194" s="2" customFormat="1" ht="24.15" customHeight="1">
      <c r="A194" s="38"/>
      <c r="B194" s="39"/>
      <c r="C194" s="218" t="s">
        <v>206</v>
      </c>
      <c r="D194" s="218" t="s">
        <v>123</v>
      </c>
      <c r="E194" s="219" t="s">
        <v>207</v>
      </c>
      <c r="F194" s="220" t="s">
        <v>208</v>
      </c>
      <c r="G194" s="221" t="s">
        <v>126</v>
      </c>
      <c r="H194" s="222">
        <v>1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140</v>
      </c>
      <c r="AT194" s="229" t="s">
        <v>123</v>
      </c>
      <c r="AU194" s="229" t="s">
        <v>83</v>
      </c>
      <c r="AY194" s="17" t="s">
        <v>120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140</v>
      </c>
      <c r="BM194" s="229" t="s">
        <v>209</v>
      </c>
    </row>
    <row r="195" s="2" customFormat="1">
      <c r="A195" s="38"/>
      <c r="B195" s="39"/>
      <c r="C195" s="40"/>
      <c r="D195" s="231" t="s">
        <v>129</v>
      </c>
      <c r="E195" s="40"/>
      <c r="F195" s="232" t="s">
        <v>208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129</v>
      </c>
      <c r="AU195" s="17" t="s">
        <v>83</v>
      </c>
    </row>
    <row r="196" s="13" customFormat="1">
      <c r="A196" s="13"/>
      <c r="B196" s="236"/>
      <c r="C196" s="237"/>
      <c r="D196" s="231" t="s">
        <v>131</v>
      </c>
      <c r="E196" s="238" t="s">
        <v>1</v>
      </c>
      <c r="F196" s="239" t="s">
        <v>210</v>
      </c>
      <c r="G196" s="237"/>
      <c r="H196" s="238" t="s">
        <v>1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131</v>
      </c>
      <c r="AU196" s="245" t="s">
        <v>83</v>
      </c>
      <c r="AV196" s="13" t="s">
        <v>81</v>
      </c>
      <c r="AW196" s="13" t="s">
        <v>30</v>
      </c>
      <c r="AX196" s="13" t="s">
        <v>73</v>
      </c>
      <c r="AY196" s="245" t="s">
        <v>120</v>
      </c>
    </row>
    <row r="197" s="13" customFormat="1">
      <c r="A197" s="13"/>
      <c r="B197" s="236"/>
      <c r="C197" s="237"/>
      <c r="D197" s="231" t="s">
        <v>131</v>
      </c>
      <c r="E197" s="238" t="s">
        <v>1</v>
      </c>
      <c r="F197" s="239" t="s">
        <v>211</v>
      </c>
      <c r="G197" s="237"/>
      <c r="H197" s="238" t="s">
        <v>1</v>
      </c>
      <c r="I197" s="240"/>
      <c r="J197" s="237"/>
      <c r="K197" s="237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131</v>
      </c>
      <c r="AU197" s="245" t="s">
        <v>83</v>
      </c>
      <c r="AV197" s="13" t="s">
        <v>81</v>
      </c>
      <c r="AW197" s="13" t="s">
        <v>30</v>
      </c>
      <c r="AX197" s="13" t="s">
        <v>73</v>
      </c>
      <c r="AY197" s="245" t="s">
        <v>120</v>
      </c>
    </row>
    <row r="198" s="14" customFormat="1">
      <c r="A198" s="14"/>
      <c r="B198" s="246"/>
      <c r="C198" s="247"/>
      <c r="D198" s="231" t="s">
        <v>131</v>
      </c>
      <c r="E198" s="248" t="s">
        <v>1</v>
      </c>
      <c r="F198" s="249" t="s">
        <v>81</v>
      </c>
      <c r="G198" s="247"/>
      <c r="H198" s="250">
        <v>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131</v>
      </c>
      <c r="AU198" s="256" t="s">
        <v>83</v>
      </c>
      <c r="AV198" s="14" t="s">
        <v>83</v>
      </c>
      <c r="AW198" s="14" t="s">
        <v>30</v>
      </c>
      <c r="AX198" s="14" t="s">
        <v>81</v>
      </c>
      <c r="AY198" s="256" t="s">
        <v>120</v>
      </c>
    </row>
    <row r="199" s="12" customFormat="1" ht="22.8" customHeight="1">
      <c r="A199" s="12"/>
      <c r="B199" s="202"/>
      <c r="C199" s="203"/>
      <c r="D199" s="204" t="s">
        <v>72</v>
      </c>
      <c r="E199" s="216" t="s">
        <v>212</v>
      </c>
      <c r="F199" s="216" t="s">
        <v>213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SUM(P200:P210)</f>
        <v>0</v>
      </c>
      <c r="Q199" s="210"/>
      <c r="R199" s="211">
        <f>SUM(R200:R210)</f>
        <v>0</v>
      </c>
      <c r="S199" s="210"/>
      <c r="T199" s="212">
        <f>SUM(T200:T210)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134</v>
      </c>
      <c r="AT199" s="214" t="s">
        <v>72</v>
      </c>
      <c r="AU199" s="214" t="s">
        <v>81</v>
      </c>
      <c r="AY199" s="213" t="s">
        <v>120</v>
      </c>
      <c r="BK199" s="215">
        <f>SUM(BK200:BK210)</f>
        <v>0</v>
      </c>
    </row>
    <row r="200" s="2" customFormat="1" ht="16.5" customHeight="1">
      <c r="A200" s="38"/>
      <c r="B200" s="39"/>
      <c r="C200" s="218" t="s">
        <v>214</v>
      </c>
      <c r="D200" s="218" t="s">
        <v>123</v>
      </c>
      <c r="E200" s="219" t="s">
        <v>215</v>
      </c>
      <c r="F200" s="220" t="s">
        <v>216</v>
      </c>
      <c r="G200" s="221" t="s">
        <v>126</v>
      </c>
      <c r="H200" s="222">
        <v>1</v>
      </c>
      <c r="I200" s="223"/>
      <c r="J200" s="224">
        <f>ROUND(I200*H200,2)</f>
        <v>0</v>
      </c>
      <c r="K200" s="220" t="s">
        <v>174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140</v>
      </c>
      <c r="AT200" s="229" t="s">
        <v>123</v>
      </c>
      <c r="AU200" s="229" t="s">
        <v>83</v>
      </c>
      <c r="AY200" s="17" t="s">
        <v>120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140</v>
      </c>
      <c r="BM200" s="229" t="s">
        <v>217</v>
      </c>
    </row>
    <row r="201" s="2" customFormat="1">
      <c r="A201" s="38"/>
      <c r="B201" s="39"/>
      <c r="C201" s="40"/>
      <c r="D201" s="231" t="s">
        <v>129</v>
      </c>
      <c r="E201" s="40"/>
      <c r="F201" s="232" t="s">
        <v>216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129</v>
      </c>
      <c r="AU201" s="17" t="s">
        <v>83</v>
      </c>
    </row>
    <row r="202" s="2" customFormat="1">
      <c r="A202" s="38"/>
      <c r="B202" s="39"/>
      <c r="C202" s="40"/>
      <c r="D202" s="257" t="s">
        <v>176</v>
      </c>
      <c r="E202" s="40"/>
      <c r="F202" s="258" t="s">
        <v>218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176</v>
      </c>
      <c r="AU202" s="17" t="s">
        <v>83</v>
      </c>
    </row>
    <row r="203" s="13" customFormat="1">
      <c r="A203" s="13"/>
      <c r="B203" s="236"/>
      <c r="C203" s="237"/>
      <c r="D203" s="231" t="s">
        <v>131</v>
      </c>
      <c r="E203" s="238" t="s">
        <v>1</v>
      </c>
      <c r="F203" s="239" t="s">
        <v>219</v>
      </c>
      <c r="G203" s="237"/>
      <c r="H203" s="238" t="s">
        <v>1</v>
      </c>
      <c r="I203" s="240"/>
      <c r="J203" s="237"/>
      <c r="K203" s="237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131</v>
      </c>
      <c r="AU203" s="245" t="s">
        <v>83</v>
      </c>
      <c r="AV203" s="13" t="s">
        <v>81</v>
      </c>
      <c r="AW203" s="13" t="s">
        <v>30</v>
      </c>
      <c r="AX203" s="13" t="s">
        <v>73</v>
      </c>
      <c r="AY203" s="245" t="s">
        <v>120</v>
      </c>
    </row>
    <row r="204" s="14" customFormat="1">
      <c r="A204" s="14"/>
      <c r="B204" s="246"/>
      <c r="C204" s="247"/>
      <c r="D204" s="231" t="s">
        <v>131</v>
      </c>
      <c r="E204" s="248" t="s">
        <v>1</v>
      </c>
      <c r="F204" s="249" t="s">
        <v>81</v>
      </c>
      <c r="G204" s="247"/>
      <c r="H204" s="250">
        <v>1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131</v>
      </c>
      <c r="AU204" s="256" t="s">
        <v>83</v>
      </c>
      <c r="AV204" s="14" t="s">
        <v>83</v>
      </c>
      <c r="AW204" s="14" t="s">
        <v>30</v>
      </c>
      <c r="AX204" s="14" t="s">
        <v>81</v>
      </c>
      <c r="AY204" s="256" t="s">
        <v>120</v>
      </c>
    </row>
    <row r="205" s="2" customFormat="1" ht="16.5" customHeight="1">
      <c r="A205" s="38"/>
      <c r="B205" s="39"/>
      <c r="C205" s="218" t="s">
        <v>220</v>
      </c>
      <c r="D205" s="218" t="s">
        <v>123</v>
      </c>
      <c r="E205" s="219" t="s">
        <v>221</v>
      </c>
      <c r="F205" s="220" t="s">
        <v>222</v>
      </c>
      <c r="G205" s="221" t="s">
        <v>126</v>
      </c>
      <c r="H205" s="222">
        <v>1</v>
      </c>
      <c r="I205" s="223"/>
      <c r="J205" s="224">
        <f>ROUND(I205*H205,2)</f>
        <v>0</v>
      </c>
      <c r="K205" s="220" t="s">
        <v>174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140</v>
      </c>
      <c r="AT205" s="229" t="s">
        <v>123</v>
      </c>
      <c r="AU205" s="229" t="s">
        <v>83</v>
      </c>
      <c r="AY205" s="17" t="s">
        <v>120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140</v>
      </c>
      <c r="BM205" s="229" t="s">
        <v>223</v>
      </c>
    </row>
    <row r="206" s="2" customFormat="1">
      <c r="A206" s="38"/>
      <c r="B206" s="39"/>
      <c r="C206" s="40"/>
      <c r="D206" s="231" t="s">
        <v>129</v>
      </c>
      <c r="E206" s="40"/>
      <c r="F206" s="232" t="s">
        <v>222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129</v>
      </c>
      <c r="AU206" s="17" t="s">
        <v>83</v>
      </c>
    </row>
    <row r="207" s="2" customFormat="1">
      <c r="A207" s="38"/>
      <c r="B207" s="39"/>
      <c r="C207" s="40"/>
      <c r="D207" s="257" t="s">
        <v>176</v>
      </c>
      <c r="E207" s="40"/>
      <c r="F207" s="258" t="s">
        <v>224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176</v>
      </c>
      <c r="AU207" s="17" t="s">
        <v>83</v>
      </c>
    </row>
    <row r="208" s="13" customFormat="1">
      <c r="A208" s="13"/>
      <c r="B208" s="236"/>
      <c r="C208" s="237"/>
      <c r="D208" s="231" t="s">
        <v>131</v>
      </c>
      <c r="E208" s="238" t="s">
        <v>1</v>
      </c>
      <c r="F208" s="239" t="s">
        <v>225</v>
      </c>
      <c r="G208" s="237"/>
      <c r="H208" s="238" t="s">
        <v>1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131</v>
      </c>
      <c r="AU208" s="245" t="s">
        <v>83</v>
      </c>
      <c r="AV208" s="13" t="s">
        <v>81</v>
      </c>
      <c r="AW208" s="13" t="s">
        <v>30</v>
      </c>
      <c r="AX208" s="13" t="s">
        <v>73</v>
      </c>
      <c r="AY208" s="245" t="s">
        <v>120</v>
      </c>
    </row>
    <row r="209" s="13" customFormat="1">
      <c r="A209" s="13"/>
      <c r="B209" s="236"/>
      <c r="C209" s="237"/>
      <c r="D209" s="231" t="s">
        <v>131</v>
      </c>
      <c r="E209" s="238" t="s">
        <v>1</v>
      </c>
      <c r="F209" s="239" t="s">
        <v>226</v>
      </c>
      <c r="G209" s="237"/>
      <c r="H209" s="238" t="s">
        <v>1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131</v>
      </c>
      <c r="AU209" s="245" t="s">
        <v>83</v>
      </c>
      <c r="AV209" s="13" t="s">
        <v>81</v>
      </c>
      <c r="AW209" s="13" t="s">
        <v>30</v>
      </c>
      <c r="AX209" s="13" t="s">
        <v>73</v>
      </c>
      <c r="AY209" s="245" t="s">
        <v>120</v>
      </c>
    </row>
    <row r="210" s="14" customFormat="1">
      <c r="A210" s="14"/>
      <c r="B210" s="246"/>
      <c r="C210" s="247"/>
      <c r="D210" s="231" t="s">
        <v>131</v>
      </c>
      <c r="E210" s="248" t="s">
        <v>1</v>
      </c>
      <c r="F210" s="249" t="s">
        <v>81</v>
      </c>
      <c r="G210" s="247"/>
      <c r="H210" s="250">
        <v>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131</v>
      </c>
      <c r="AU210" s="256" t="s">
        <v>83</v>
      </c>
      <c r="AV210" s="14" t="s">
        <v>83</v>
      </c>
      <c r="AW210" s="14" t="s">
        <v>30</v>
      </c>
      <c r="AX210" s="14" t="s">
        <v>81</v>
      </c>
      <c r="AY210" s="256" t="s">
        <v>120</v>
      </c>
    </row>
    <row r="211" s="12" customFormat="1" ht="22.8" customHeight="1">
      <c r="A211" s="12"/>
      <c r="B211" s="202"/>
      <c r="C211" s="203"/>
      <c r="D211" s="204" t="s">
        <v>72</v>
      </c>
      <c r="E211" s="216" t="s">
        <v>227</v>
      </c>
      <c r="F211" s="216" t="s">
        <v>228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SUM(P212:P217)</f>
        <v>0</v>
      </c>
      <c r="Q211" s="210"/>
      <c r="R211" s="211">
        <f>SUM(R212:R217)</f>
        <v>0</v>
      </c>
      <c r="S211" s="210"/>
      <c r="T211" s="212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134</v>
      </c>
      <c r="AT211" s="214" t="s">
        <v>72</v>
      </c>
      <c r="AU211" s="214" t="s">
        <v>81</v>
      </c>
      <c r="AY211" s="213" t="s">
        <v>120</v>
      </c>
      <c r="BK211" s="215">
        <f>SUM(BK212:BK217)</f>
        <v>0</v>
      </c>
    </row>
    <row r="212" s="2" customFormat="1" ht="21.75" customHeight="1">
      <c r="A212" s="38"/>
      <c r="B212" s="39"/>
      <c r="C212" s="218" t="s">
        <v>8</v>
      </c>
      <c r="D212" s="218" t="s">
        <v>123</v>
      </c>
      <c r="E212" s="219" t="s">
        <v>229</v>
      </c>
      <c r="F212" s="220" t="s">
        <v>230</v>
      </c>
      <c r="G212" s="221" t="s">
        <v>126</v>
      </c>
      <c r="H212" s="222">
        <v>1</v>
      </c>
      <c r="I212" s="223"/>
      <c r="J212" s="224">
        <f>ROUND(I212*H212,2)</f>
        <v>0</v>
      </c>
      <c r="K212" s="220" t="s">
        <v>139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140</v>
      </c>
      <c r="AT212" s="229" t="s">
        <v>123</v>
      </c>
      <c r="AU212" s="229" t="s">
        <v>83</v>
      </c>
      <c r="AY212" s="17" t="s">
        <v>120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140</v>
      </c>
      <c r="BM212" s="229" t="s">
        <v>231</v>
      </c>
    </row>
    <row r="213" s="2" customFormat="1">
      <c r="A213" s="38"/>
      <c r="B213" s="39"/>
      <c r="C213" s="40"/>
      <c r="D213" s="231" t="s">
        <v>129</v>
      </c>
      <c r="E213" s="40"/>
      <c r="F213" s="232" t="s">
        <v>232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129</v>
      </c>
      <c r="AU213" s="17" t="s">
        <v>83</v>
      </c>
    </row>
    <row r="214" s="13" customFormat="1">
      <c r="A214" s="13"/>
      <c r="B214" s="236"/>
      <c r="C214" s="237"/>
      <c r="D214" s="231" t="s">
        <v>131</v>
      </c>
      <c r="E214" s="238" t="s">
        <v>1</v>
      </c>
      <c r="F214" s="239" t="s">
        <v>233</v>
      </c>
      <c r="G214" s="237"/>
      <c r="H214" s="238" t="s">
        <v>1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131</v>
      </c>
      <c r="AU214" s="245" t="s">
        <v>83</v>
      </c>
      <c r="AV214" s="13" t="s">
        <v>81</v>
      </c>
      <c r="AW214" s="13" t="s">
        <v>30</v>
      </c>
      <c r="AX214" s="13" t="s">
        <v>73</v>
      </c>
      <c r="AY214" s="245" t="s">
        <v>120</v>
      </c>
    </row>
    <row r="215" s="13" customFormat="1">
      <c r="A215" s="13"/>
      <c r="B215" s="236"/>
      <c r="C215" s="237"/>
      <c r="D215" s="231" t="s">
        <v>131</v>
      </c>
      <c r="E215" s="238" t="s">
        <v>1</v>
      </c>
      <c r="F215" s="239" t="s">
        <v>234</v>
      </c>
      <c r="G215" s="237"/>
      <c r="H215" s="238" t="s">
        <v>1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131</v>
      </c>
      <c r="AU215" s="245" t="s">
        <v>83</v>
      </c>
      <c r="AV215" s="13" t="s">
        <v>81</v>
      </c>
      <c r="AW215" s="13" t="s">
        <v>30</v>
      </c>
      <c r="AX215" s="13" t="s">
        <v>73</v>
      </c>
      <c r="AY215" s="245" t="s">
        <v>120</v>
      </c>
    </row>
    <row r="216" s="13" customFormat="1">
      <c r="A216" s="13"/>
      <c r="B216" s="236"/>
      <c r="C216" s="237"/>
      <c r="D216" s="231" t="s">
        <v>131</v>
      </c>
      <c r="E216" s="238" t="s">
        <v>1</v>
      </c>
      <c r="F216" s="239" t="s">
        <v>235</v>
      </c>
      <c r="G216" s="237"/>
      <c r="H216" s="238" t="s">
        <v>1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131</v>
      </c>
      <c r="AU216" s="245" t="s">
        <v>83</v>
      </c>
      <c r="AV216" s="13" t="s">
        <v>81</v>
      </c>
      <c r="AW216" s="13" t="s">
        <v>30</v>
      </c>
      <c r="AX216" s="13" t="s">
        <v>73</v>
      </c>
      <c r="AY216" s="245" t="s">
        <v>120</v>
      </c>
    </row>
    <row r="217" s="14" customFormat="1">
      <c r="A217" s="14"/>
      <c r="B217" s="246"/>
      <c r="C217" s="247"/>
      <c r="D217" s="231" t="s">
        <v>131</v>
      </c>
      <c r="E217" s="248" t="s">
        <v>1</v>
      </c>
      <c r="F217" s="249" t="s">
        <v>81</v>
      </c>
      <c r="G217" s="247"/>
      <c r="H217" s="250">
        <v>1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131</v>
      </c>
      <c r="AU217" s="256" t="s">
        <v>83</v>
      </c>
      <c r="AV217" s="14" t="s">
        <v>83</v>
      </c>
      <c r="AW217" s="14" t="s">
        <v>30</v>
      </c>
      <c r="AX217" s="14" t="s">
        <v>81</v>
      </c>
      <c r="AY217" s="256" t="s">
        <v>120</v>
      </c>
    </row>
    <row r="218" s="12" customFormat="1" ht="22.8" customHeight="1">
      <c r="A218" s="12"/>
      <c r="B218" s="202"/>
      <c r="C218" s="203"/>
      <c r="D218" s="204" t="s">
        <v>72</v>
      </c>
      <c r="E218" s="216" t="s">
        <v>236</v>
      </c>
      <c r="F218" s="216" t="s">
        <v>237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SUM(P219:P222)</f>
        <v>0</v>
      </c>
      <c r="Q218" s="210"/>
      <c r="R218" s="211">
        <f>SUM(R219:R222)</f>
        <v>0</v>
      </c>
      <c r="S218" s="210"/>
      <c r="T218" s="212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134</v>
      </c>
      <c r="AT218" s="214" t="s">
        <v>72</v>
      </c>
      <c r="AU218" s="214" t="s">
        <v>81</v>
      </c>
      <c r="AY218" s="213" t="s">
        <v>120</v>
      </c>
      <c r="BK218" s="215">
        <f>SUM(BK219:BK222)</f>
        <v>0</v>
      </c>
    </row>
    <row r="219" s="2" customFormat="1" ht="21.75" customHeight="1">
      <c r="A219" s="38"/>
      <c r="B219" s="39"/>
      <c r="C219" s="218" t="s">
        <v>238</v>
      </c>
      <c r="D219" s="218" t="s">
        <v>123</v>
      </c>
      <c r="E219" s="219" t="s">
        <v>239</v>
      </c>
      <c r="F219" s="220" t="s">
        <v>240</v>
      </c>
      <c r="G219" s="221" t="s">
        <v>126</v>
      </c>
      <c r="H219" s="222">
        <v>1</v>
      </c>
      <c r="I219" s="223"/>
      <c r="J219" s="224">
        <f>ROUND(I219*H219,2)</f>
        <v>0</v>
      </c>
      <c r="K219" s="220" t="s">
        <v>139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140</v>
      </c>
      <c r="AT219" s="229" t="s">
        <v>123</v>
      </c>
      <c r="AU219" s="229" t="s">
        <v>83</v>
      </c>
      <c r="AY219" s="17" t="s">
        <v>120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140</v>
      </c>
      <c r="BM219" s="229" t="s">
        <v>241</v>
      </c>
    </row>
    <row r="220" s="2" customFormat="1">
      <c r="A220" s="38"/>
      <c r="B220" s="39"/>
      <c r="C220" s="40"/>
      <c r="D220" s="231" t="s">
        <v>129</v>
      </c>
      <c r="E220" s="40"/>
      <c r="F220" s="232" t="s">
        <v>240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129</v>
      </c>
      <c r="AU220" s="17" t="s">
        <v>83</v>
      </c>
    </row>
    <row r="221" s="13" customFormat="1">
      <c r="A221" s="13"/>
      <c r="B221" s="236"/>
      <c r="C221" s="237"/>
      <c r="D221" s="231" t="s">
        <v>131</v>
      </c>
      <c r="E221" s="238" t="s">
        <v>1</v>
      </c>
      <c r="F221" s="239" t="s">
        <v>242</v>
      </c>
      <c r="G221" s="237"/>
      <c r="H221" s="238" t="s">
        <v>1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131</v>
      </c>
      <c r="AU221" s="245" t="s">
        <v>83</v>
      </c>
      <c r="AV221" s="13" t="s">
        <v>81</v>
      </c>
      <c r="AW221" s="13" t="s">
        <v>30</v>
      </c>
      <c r="AX221" s="13" t="s">
        <v>73</v>
      </c>
      <c r="AY221" s="245" t="s">
        <v>120</v>
      </c>
    </row>
    <row r="222" s="14" customFormat="1">
      <c r="A222" s="14"/>
      <c r="B222" s="246"/>
      <c r="C222" s="247"/>
      <c r="D222" s="231" t="s">
        <v>131</v>
      </c>
      <c r="E222" s="248" t="s">
        <v>1</v>
      </c>
      <c r="F222" s="249" t="s">
        <v>81</v>
      </c>
      <c r="G222" s="247"/>
      <c r="H222" s="250">
        <v>1</v>
      </c>
      <c r="I222" s="251"/>
      <c r="J222" s="247"/>
      <c r="K222" s="247"/>
      <c r="L222" s="252"/>
      <c r="M222" s="259"/>
      <c r="N222" s="260"/>
      <c r="O222" s="260"/>
      <c r="P222" s="260"/>
      <c r="Q222" s="260"/>
      <c r="R222" s="260"/>
      <c r="S222" s="260"/>
      <c r="T222" s="26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131</v>
      </c>
      <c r="AU222" s="256" t="s">
        <v>83</v>
      </c>
      <c r="AV222" s="14" t="s">
        <v>83</v>
      </c>
      <c r="AW222" s="14" t="s">
        <v>30</v>
      </c>
      <c r="AX222" s="14" t="s">
        <v>81</v>
      </c>
      <c r="AY222" s="256" t="s">
        <v>120</v>
      </c>
    </row>
    <row r="223" s="2" customFormat="1" ht="6.96" customHeight="1">
      <c r="A223" s="38"/>
      <c r="B223" s="66"/>
      <c r="C223" s="67"/>
      <c r="D223" s="67"/>
      <c r="E223" s="67"/>
      <c r="F223" s="67"/>
      <c r="G223" s="67"/>
      <c r="H223" s="67"/>
      <c r="I223" s="67"/>
      <c r="J223" s="67"/>
      <c r="K223" s="67"/>
      <c r="L223" s="44"/>
      <c r="M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</sheetData>
  <sheetProtection sheet="1" autoFilter="0" formatColumns="0" formatRows="0" objects="1" scenarios="1" spinCount="100000" saltValue="2SPyd+xcJO+SwS75Q7YQGAvWqbv146H62jYFsVrK0tJaA9RsB7r5eBbeoasdbmJBJklGt1XGg9AIvUi9K5TyCA==" hashValue="0Rxtb8tjZBN2844m9GzBxGmlImMqZ75f7HyaNlDp1NOHQAlml74flW2Lxmt3Vnd1UzAwN5UkiXZ6NVglzPkAKA==" algorithmName="SHA-512" password="CC35"/>
  <autoFilter ref="C125:K22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67" r:id="rId1" display="https://podminky.urs.cz/item/CS_URS_2021_02/021203000"/>
    <hyperlink ref="F186" r:id="rId2" display="https://podminky.urs.cz/item/CS_URS_2021_02/041903000"/>
    <hyperlink ref="F191" r:id="rId3" display="https://podminky.urs.cz/item/CS_URS_2021_02/049103000"/>
    <hyperlink ref="F202" r:id="rId4" display="https://podminky.urs.cz/item/CS_URS_2021_02/062303000"/>
    <hyperlink ref="F207" r:id="rId5" display="https://podminky.urs.cz/item/CS_URS_2021_02/06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262" t="s">
        <v>243</v>
      </c>
      <c r="BA2" s="262" t="s">
        <v>243</v>
      </c>
      <c r="BB2" s="262" t="s">
        <v>1</v>
      </c>
      <c r="BC2" s="262" t="s">
        <v>244</v>
      </c>
      <c r="BD2" s="262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  <c r="AZ3" s="262" t="s">
        <v>245</v>
      </c>
      <c r="BA3" s="262" t="s">
        <v>245</v>
      </c>
      <c r="BB3" s="262" t="s">
        <v>1</v>
      </c>
      <c r="BC3" s="262" t="s">
        <v>73</v>
      </c>
      <c r="BD3" s="262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  <c r="AZ4" s="262" t="s">
        <v>246</v>
      </c>
      <c r="BA4" s="262" t="s">
        <v>1</v>
      </c>
      <c r="BB4" s="262" t="s">
        <v>247</v>
      </c>
      <c r="BC4" s="262" t="s">
        <v>248</v>
      </c>
      <c r="BD4" s="262" t="s">
        <v>83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Bečva, Osek nad Bečvou I – oprava koryta toku ř.km 21,851 – 22,929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ROUND((SUM(BE124:BE489)),  2)</f>
        <v>0</v>
      </c>
      <c r="G33" s="38"/>
      <c r="H33" s="38"/>
      <c r="I33" s="155">
        <v>0.20999999999999999</v>
      </c>
      <c r="J33" s="154">
        <f>ROUND(((SUM(BE124:BE489))*I33),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ROUND((SUM(BF124:BF489)),  2)</f>
        <v>0</v>
      </c>
      <c r="G34" s="38"/>
      <c r="H34" s="38"/>
      <c r="I34" s="155">
        <v>0.14999999999999999</v>
      </c>
      <c r="J34" s="154">
        <f>ROUND(((SUM(BF124:BF489))*I34),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ROUND((SUM(BG124:BG489)),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ROUND((SUM(BH124:BH489)),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ROUND((SUM(BI124:BI489)),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Bečva, Osek nad Bečvou I – oprava koryta toku ř.km 21,851 – 22,929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Oprava koryta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250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251</v>
      </c>
      <c r="E99" s="188"/>
      <c r="F99" s="188"/>
      <c r="G99" s="188"/>
      <c r="H99" s="188"/>
      <c r="I99" s="188"/>
      <c r="J99" s="189">
        <f>J405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252</v>
      </c>
      <c r="E100" s="188"/>
      <c r="F100" s="188"/>
      <c r="G100" s="188"/>
      <c r="H100" s="188"/>
      <c r="I100" s="188"/>
      <c r="J100" s="189">
        <f>J424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253</v>
      </c>
      <c r="E101" s="188"/>
      <c r="F101" s="188"/>
      <c r="G101" s="188"/>
      <c r="H101" s="188"/>
      <c r="I101" s="188"/>
      <c r="J101" s="189">
        <f>J441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96</v>
      </c>
      <c r="E102" s="188"/>
      <c r="F102" s="188"/>
      <c r="G102" s="188"/>
      <c r="H102" s="188"/>
      <c r="I102" s="188"/>
      <c r="J102" s="189">
        <f>J455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254</v>
      </c>
      <c r="E103" s="188"/>
      <c r="F103" s="188"/>
      <c r="G103" s="188"/>
      <c r="H103" s="188"/>
      <c r="I103" s="188"/>
      <c r="J103" s="189">
        <f>J466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255</v>
      </c>
      <c r="E104" s="188"/>
      <c r="F104" s="188"/>
      <c r="G104" s="188"/>
      <c r="H104" s="188"/>
      <c r="I104" s="188"/>
      <c r="J104" s="189">
        <f>J483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Bečva, Osek nad Bečvou I – oprava koryta toku ř.km 21,851 – 22,929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88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SO-01 - Oprava koryta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22. 9. 2021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106</v>
      </c>
      <c r="D123" s="194" t="s">
        <v>58</v>
      </c>
      <c r="E123" s="194" t="s">
        <v>54</v>
      </c>
      <c r="F123" s="194" t="s">
        <v>55</v>
      </c>
      <c r="G123" s="194" t="s">
        <v>107</v>
      </c>
      <c r="H123" s="194" t="s">
        <v>108</v>
      </c>
      <c r="I123" s="194" t="s">
        <v>109</v>
      </c>
      <c r="J123" s="194" t="s">
        <v>92</v>
      </c>
      <c r="K123" s="195" t="s">
        <v>110</v>
      </c>
      <c r="L123" s="196"/>
      <c r="M123" s="100" t="s">
        <v>1</v>
      </c>
      <c r="N123" s="101" t="s">
        <v>37</v>
      </c>
      <c r="O123" s="101" t="s">
        <v>111</v>
      </c>
      <c r="P123" s="101" t="s">
        <v>112</v>
      </c>
      <c r="Q123" s="101" t="s">
        <v>113</v>
      </c>
      <c r="R123" s="101" t="s">
        <v>114</v>
      </c>
      <c r="S123" s="101" t="s">
        <v>115</v>
      </c>
      <c r="T123" s="102" t="s">
        <v>116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117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31209.550121999997</v>
      </c>
      <c r="S124" s="104"/>
      <c r="T124" s="200">
        <f>T125</f>
        <v>10460.975500000001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94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118</v>
      </c>
      <c r="F125" s="205" t="s">
        <v>119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P126+P405+P424+P441+P455+P466+P483</f>
        <v>0</v>
      </c>
      <c r="Q125" s="210"/>
      <c r="R125" s="211">
        <f>R126+R405+R424+R441+R455+R466+R483</f>
        <v>31209.550121999997</v>
      </c>
      <c r="S125" s="210"/>
      <c r="T125" s="212">
        <f>T126+T405+T424+T441+T455+T466+T483</f>
        <v>10460.975500000001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120</v>
      </c>
      <c r="BK125" s="215">
        <f>BK126+BK405+BK424+BK441+BK455+BK466+BK483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81</v>
      </c>
      <c r="F126" s="216" t="s">
        <v>256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SUM(P127:P404)</f>
        <v>0</v>
      </c>
      <c r="Q126" s="210"/>
      <c r="R126" s="211">
        <f>SUM(R127:R404)</f>
        <v>0.042345000000000001</v>
      </c>
      <c r="S126" s="210"/>
      <c r="T126" s="212">
        <f>SUM(T127:T404)</f>
        <v>10460.975500000001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120</v>
      </c>
      <c r="BK126" s="215">
        <f>SUM(BK127:BK404)</f>
        <v>0</v>
      </c>
    </row>
    <row r="127" s="2" customFormat="1" ht="16.5" customHeight="1">
      <c r="A127" s="38"/>
      <c r="B127" s="39"/>
      <c r="C127" s="218" t="s">
        <v>81</v>
      </c>
      <c r="D127" s="218" t="s">
        <v>123</v>
      </c>
      <c r="E127" s="219" t="s">
        <v>257</v>
      </c>
      <c r="F127" s="220" t="s">
        <v>258</v>
      </c>
      <c r="G127" s="221" t="s">
        <v>259</v>
      </c>
      <c r="H127" s="222">
        <v>4850</v>
      </c>
      <c r="I127" s="223"/>
      <c r="J127" s="224">
        <f>ROUND(I127*H127,2)</f>
        <v>0</v>
      </c>
      <c r="K127" s="220" t="s">
        <v>174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127</v>
      </c>
      <c r="AT127" s="229" t="s">
        <v>123</v>
      </c>
      <c r="AU127" s="229" t="s">
        <v>83</v>
      </c>
      <c r="AY127" s="17" t="s">
        <v>120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127</v>
      </c>
      <c r="BM127" s="229" t="s">
        <v>260</v>
      </c>
    </row>
    <row r="128" s="2" customFormat="1">
      <c r="A128" s="38"/>
      <c r="B128" s="39"/>
      <c r="C128" s="40"/>
      <c r="D128" s="231" t="s">
        <v>129</v>
      </c>
      <c r="E128" s="40"/>
      <c r="F128" s="232" t="s">
        <v>261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83</v>
      </c>
    </row>
    <row r="129" s="2" customFormat="1">
      <c r="A129" s="38"/>
      <c r="B129" s="39"/>
      <c r="C129" s="40"/>
      <c r="D129" s="257" t="s">
        <v>176</v>
      </c>
      <c r="E129" s="40"/>
      <c r="F129" s="258" t="s">
        <v>262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176</v>
      </c>
      <c r="AU129" s="17" t="s">
        <v>83</v>
      </c>
    </row>
    <row r="130" s="13" customFormat="1">
      <c r="A130" s="13"/>
      <c r="B130" s="236"/>
      <c r="C130" s="237"/>
      <c r="D130" s="231" t="s">
        <v>131</v>
      </c>
      <c r="E130" s="238" t="s">
        <v>1</v>
      </c>
      <c r="F130" s="239" t="s">
        <v>263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131</v>
      </c>
      <c r="AU130" s="245" t="s">
        <v>83</v>
      </c>
      <c r="AV130" s="13" t="s">
        <v>81</v>
      </c>
      <c r="AW130" s="13" t="s">
        <v>30</v>
      </c>
      <c r="AX130" s="13" t="s">
        <v>73</v>
      </c>
      <c r="AY130" s="245" t="s">
        <v>120</v>
      </c>
    </row>
    <row r="131" s="13" customFormat="1">
      <c r="A131" s="13"/>
      <c r="B131" s="236"/>
      <c r="C131" s="237"/>
      <c r="D131" s="231" t="s">
        <v>131</v>
      </c>
      <c r="E131" s="238" t="s">
        <v>1</v>
      </c>
      <c r="F131" s="239" t="s">
        <v>264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131</v>
      </c>
      <c r="AU131" s="245" t="s">
        <v>83</v>
      </c>
      <c r="AV131" s="13" t="s">
        <v>81</v>
      </c>
      <c r="AW131" s="13" t="s">
        <v>30</v>
      </c>
      <c r="AX131" s="13" t="s">
        <v>73</v>
      </c>
      <c r="AY131" s="245" t="s">
        <v>120</v>
      </c>
    </row>
    <row r="132" s="14" customFormat="1">
      <c r="A132" s="14"/>
      <c r="B132" s="246"/>
      <c r="C132" s="247"/>
      <c r="D132" s="231" t="s">
        <v>131</v>
      </c>
      <c r="E132" s="248" t="s">
        <v>1</v>
      </c>
      <c r="F132" s="249" t="s">
        <v>265</v>
      </c>
      <c r="G132" s="247"/>
      <c r="H132" s="250">
        <v>4850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131</v>
      </c>
      <c r="AU132" s="256" t="s">
        <v>83</v>
      </c>
      <c r="AV132" s="14" t="s">
        <v>83</v>
      </c>
      <c r="AW132" s="14" t="s">
        <v>30</v>
      </c>
      <c r="AX132" s="14" t="s">
        <v>81</v>
      </c>
      <c r="AY132" s="256" t="s">
        <v>120</v>
      </c>
    </row>
    <row r="133" s="2" customFormat="1" ht="37.8" customHeight="1">
      <c r="A133" s="38"/>
      <c r="B133" s="39"/>
      <c r="C133" s="218" t="s">
        <v>83</v>
      </c>
      <c r="D133" s="218" t="s">
        <v>123</v>
      </c>
      <c r="E133" s="219" t="s">
        <v>266</v>
      </c>
      <c r="F133" s="220" t="s">
        <v>267</v>
      </c>
      <c r="G133" s="221" t="s">
        <v>259</v>
      </c>
      <c r="H133" s="222">
        <v>417</v>
      </c>
      <c r="I133" s="223"/>
      <c r="J133" s="224">
        <f>ROUND(I133*H133,2)</f>
        <v>0</v>
      </c>
      <c r="K133" s="220" t="s">
        <v>174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127</v>
      </c>
      <c r="AT133" s="229" t="s">
        <v>123</v>
      </c>
      <c r="AU133" s="229" t="s">
        <v>83</v>
      </c>
      <c r="AY133" s="17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127</v>
      </c>
      <c r="BM133" s="229" t="s">
        <v>268</v>
      </c>
    </row>
    <row r="134" s="2" customFormat="1">
      <c r="A134" s="38"/>
      <c r="B134" s="39"/>
      <c r="C134" s="40"/>
      <c r="D134" s="231" t="s">
        <v>129</v>
      </c>
      <c r="E134" s="40"/>
      <c r="F134" s="232" t="s">
        <v>269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83</v>
      </c>
    </row>
    <row r="135" s="2" customFormat="1">
      <c r="A135" s="38"/>
      <c r="B135" s="39"/>
      <c r="C135" s="40"/>
      <c r="D135" s="257" t="s">
        <v>176</v>
      </c>
      <c r="E135" s="40"/>
      <c r="F135" s="258" t="s">
        <v>270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176</v>
      </c>
      <c r="AU135" s="17" t="s">
        <v>83</v>
      </c>
    </row>
    <row r="136" s="2" customFormat="1">
      <c r="A136" s="38"/>
      <c r="B136" s="39"/>
      <c r="C136" s="40"/>
      <c r="D136" s="231" t="s">
        <v>271</v>
      </c>
      <c r="E136" s="40"/>
      <c r="F136" s="263" t="s">
        <v>272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271</v>
      </c>
      <c r="AU136" s="17" t="s">
        <v>83</v>
      </c>
    </row>
    <row r="137" s="13" customFormat="1">
      <c r="A137" s="13"/>
      <c r="B137" s="236"/>
      <c r="C137" s="237"/>
      <c r="D137" s="231" t="s">
        <v>131</v>
      </c>
      <c r="E137" s="238" t="s">
        <v>1</v>
      </c>
      <c r="F137" s="239" t="s">
        <v>273</v>
      </c>
      <c r="G137" s="237"/>
      <c r="H137" s="238" t="s">
        <v>1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131</v>
      </c>
      <c r="AU137" s="245" t="s">
        <v>83</v>
      </c>
      <c r="AV137" s="13" t="s">
        <v>81</v>
      </c>
      <c r="AW137" s="13" t="s">
        <v>30</v>
      </c>
      <c r="AX137" s="13" t="s">
        <v>73</v>
      </c>
      <c r="AY137" s="245" t="s">
        <v>120</v>
      </c>
    </row>
    <row r="138" s="14" customFormat="1">
      <c r="A138" s="14"/>
      <c r="B138" s="246"/>
      <c r="C138" s="247"/>
      <c r="D138" s="231" t="s">
        <v>131</v>
      </c>
      <c r="E138" s="248" t="s">
        <v>1</v>
      </c>
      <c r="F138" s="249" t="s">
        <v>274</v>
      </c>
      <c r="G138" s="247"/>
      <c r="H138" s="250">
        <v>417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131</v>
      </c>
      <c r="AU138" s="256" t="s">
        <v>83</v>
      </c>
      <c r="AV138" s="14" t="s">
        <v>83</v>
      </c>
      <c r="AW138" s="14" t="s">
        <v>30</v>
      </c>
      <c r="AX138" s="14" t="s">
        <v>81</v>
      </c>
      <c r="AY138" s="256" t="s">
        <v>120</v>
      </c>
    </row>
    <row r="139" s="2" customFormat="1" ht="24.15" customHeight="1">
      <c r="A139" s="38"/>
      <c r="B139" s="39"/>
      <c r="C139" s="218" t="s">
        <v>145</v>
      </c>
      <c r="D139" s="218" t="s">
        <v>123</v>
      </c>
      <c r="E139" s="219" t="s">
        <v>275</v>
      </c>
      <c r="F139" s="220" t="s">
        <v>276</v>
      </c>
      <c r="G139" s="221" t="s">
        <v>277</v>
      </c>
      <c r="H139" s="222">
        <v>297</v>
      </c>
      <c r="I139" s="223"/>
      <c r="J139" s="224">
        <f>ROUND(I139*H139,2)</f>
        <v>0</v>
      </c>
      <c r="K139" s="220" t="s">
        <v>174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127</v>
      </c>
      <c r="AT139" s="229" t="s">
        <v>123</v>
      </c>
      <c r="AU139" s="229" t="s">
        <v>83</v>
      </c>
      <c r="AY139" s="17" t="s">
        <v>120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127</v>
      </c>
      <c r="BM139" s="229" t="s">
        <v>278</v>
      </c>
    </row>
    <row r="140" s="2" customFormat="1">
      <c r="A140" s="38"/>
      <c r="B140" s="39"/>
      <c r="C140" s="40"/>
      <c r="D140" s="231" t="s">
        <v>129</v>
      </c>
      <c r="E140" s="40"/>
      <c r="F140" s="232" t="s">
        <v>279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83</v>
      </c>
    </row>
    <row r="141" s="2" customFormat="1">
      <c r="A141" s="38"/>
      <c r="B141" s="39"/>
      <c r="C141" s="40"/>
      <c r="D141" s="257" t="s">
        <v>176</v>
      </c>
      <c r="E141" s="40"/>
      <c r="F141" s="258" t="s">
        <v>280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176</v>
      </c>
      <c r="AU141" s="17" t="s">
        <v>83</v>
      </c>
    </row>
    <row r="142" s="2" customFormat="1">
      <c r="A142" s="38"/>
      <c r="B142" s="39"/>
      <c r="C142" s="40"/>
      <c r="D142" s="231" t="s">
        <v>271</v>
      </c>
      <c r="E142" s="40"/>
      <c r="F142" s="263" t="s">
        <v>281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271</v>
      </c>
      <c r="AU142" s="17" t="s">
        <v>83</v>
      </c>
    </row>
    <row r="143" s="13" customFormat="1">
      <c r="A143" s="13"/>
      <c r="B143" s="236"/>
      <c r="C143" s="237"/>
      <c r="D143" s="231" t="s">
        <v>131</v>
      </c>
      <c r="E143" s="238" t="s">
        <v>1</v>
      </c>
      <c r="F143" s="239" t="s">
        <v>273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131</v>
      </c>
      <c r="AU143" s="245" t="s">
        <v>83</v>
      </c>
      <c r="AV143" s="13" t="s">
        <v>81</v>
      </c>
      <c r="AW143" s="13" t="s">
        <v>30</v>
      </c>
      <c r="AX143" s="13" t="s">
        <v>73</v>
      </c>
      <c r="AY143" s="245" t="s">
        <v>120</v>
      </c>
    </row>
    <row r="144" s="14" customFormat="1">
      <c r="A144" s="14"/>
      <c r="B144" s="246"/>
      <c r="C144" s="247"/>
      <c r="D144" s="231" t="s">
        <v>131</v>
      </c>
      <c r="E144" s="248" t="s">
        <v>1</v>
      </c>
      <c r="F144" s="249" t="s">
        <v>282</v>
      </c>
      <c r="G144" s="247"/>
      <c r="H144" s="250">
        <v>297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131</v>
      </c>
      <c r="AU144" s="256" t="s">
        <v>83</v>
      </c>
      <c r="AV144" s="14" t="s">
        <v>83</v>
      </c>
      <c r="AW144" s="14" t="s">
        <v>30</v>
      </c>
      <c r="AX144" s="14" t="s">
        <v>81</v>
      </c>
      <c r="AY144" s="256" t="s">
        <v>120</v>
      </c>
    </row>
    <row r="145" s="2" customFormat="1" ht="24.15" customHeight="1">
      <c r="A145" s="38"/>
      <c r="B145" s="39"/>
      <c r="C145" s="218" t="s">
        <v>127</v>
      </c>
      <c r="D145" s="218" t="s">
        <v>123</v>
      </c>
      <c r="E145" s="219" t="s">
        <v>283</v>
      </c>
      <c r="F145" s="220" t="s">
        <v>284</v>
      </c>
      <c r="G145" s="221" t="s">
        <v>277</v>
      </c>
      <c r="H145" s="222">
        <v>41</v>
      </c>
      <c r="I145" s="223"/>
      <c r="J145" s="224">
        <f>ROUND(I145*H145,2)</f>
        <v>0</v>
      </c>
      <c r="K145" s="220" t="s">
        <v>174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127</v>
      </c>
      <c r="AT145" s="229" t="s">
        <v>123</v>
      </c>
      <c r="AU145" s="229" t="s">
        <v>83</v>
      </c>
      <c r="AY145" s="17" t="s">
        <v>120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127</v>
      </c>
      <c r="BM145" s="229" t="s">
        <v>285</v>
      </c>
    </row>
    <row r="146" s="2" customFormat="1">
      <c r="A146" s="38"/>
      <c r="B146" s="39"/>
      <c r="C146" s="40"/>
      <c r="D146" s="231" t="s">
        <v>129</v>
      </c>
      <c r="E146" s="40"/>
      <c r="F146" s="232" t="s">
        <v>286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83</v>
      </c>
    </row>
    <row r="147" s="2" customFormat="1">
      <c r="A147" s="38"/>
      <c r="B147" s="39"/>
      <c r="C147" s="40"/>
      <c r="D147" s="257" t="s">
        <v>176</v>
      </c>
      <c r="E147" s="40"/>
      <c r="F147" s="258" t="s">
        <v>287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176</v>
      </c>
      <c r="AU147" s="17" t="s">
        <v>83</v>
      </c>
    </row>
    <row r="148" s="2" customFormat="1">
      <c r="A148" s="38"/>
      <c r="B148" s="39"/>
      <c r="C148" s="40"/>
      <c r="D148" s="231" t="s">
        <v>271</v>
      </c>
      <c r="E148" s="40"/>
      <c r="F148" s="263" t="s">
        <v>281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271</v>
      </c>
      <c r="AU148" s="17" t="s">
        <v>83</v>
      </c>
    </row>
    <row r="149" s="13" customFormat="1">
      <c r="A149" s="13"/>
      <c r="B149" s="236"/>
      <c r="C149" s="237"/>
      <c r="D149" s="231" t="s">
        <v>131</v>
      </c>
      <c r="E149" s="238" t="s">
        <v>1</v>
      </c>
      <c r="F149" s="239" t="s">
        <v>273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131</v>
      </c>
      <c r="AU149" s="245" t="s">
        <v>83</v>
      </c>
      <c r="AV149" s="13" t="s">
        <v>81</v>
      </c>
      <c r="AW149" s="13" t="s">
        <v>30</v>
      </c>
      <c r="AX149" s="13" t="s">
        <v>73</v>
      </c>
      <c r="AY149" s="245" t="s">
        <v>120</v>
      </c>
    </row>
    <row r="150" s="14" customFormat="1">
      <c r="A150" s="14"/>
      <c r="B150" s="246"/>
      <c r="C150" s="247"/>
      <c r="D150" s="231" t="s">
        <v>131</v>
      </c>
      <c r="E150" s="248" t="s">
        <v>1</v>
      </c>
      <c r="F150" s="249" t="s">
        <v>288</v>
      </c>
      <c r="G150" s="247"/>
      <c r="H150" s="250">
        <v>41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131</v>
      </c>
      <c r="AU150" s="256" t="s">
        <v>83</v>
      </c>
      <c r="AV150" s="14" t="s">
        <v>83</v>
      </c>
      <c r="AW150" s="14" t="s">
        <v>30</v>
      </c>
      <c r="AX150" s="14" t="s">
        <v>81</v>
      </c>
      <c r="AY150" s="256" t="s">
        <v>120</v>
      </c>
    </row>
    <row r="151" s="2" customFormat="1" ht="24.15" customHeight="1">
      <c r="A151" s="38"/>
      <c r="B151" s="39"/>
      <c r="C151" s="218" t="s">
        <v>134</v>
      </c>
      <c r="D151" s="218" t="s">
        <v>123</v>
      </c>
      <c r="E151" s="219" t="s">
        <v>289</v>
      </c>
      <c r="F151" s="220" t="s">
        <v>290</v>
      </c>
      <c r="G151" s="221" t="s">
        <v>277</v>
      </c>
      <c r="H151" s="222">
        <v>5</v>
      </c>
      <c r="I151" s="223"/>
      <c r="J151" s="224">
        <f>ROUND(I151*H151,2)</f>
        <v>0</v>
      </c>
      <c r="K151" s="220" t="s">
        <v>174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127</v>
      </c>
      <c r="AT151" s="229" t="s">
        <v>123</v>
      </c>
      <c r="AU151" s="229" t="s">
        <v>83</v>
      </c>
      <c r="AY151" s="17" t="s">
        <v>120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127</v>
      </c>
      <c r="BM151" s="229" t="s">
        <v>291</v>
      </c>
    </row>
    <row r="152" s="2" customFormat="1">
      <c r="A152" s="38"/>
      <c r="B152" s="39"/>
      <c r="C152" s="40"/>
      <c r="D152" s="231" t="s">
        <v>129</v>
      </c>
      <c r="E152" s="40"/>
      <c r="F152" s="232" t="s">
        <v>292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83</v>
      </c>
    </row>
    <row r="153" s="2" customFormat="1">
      <c r="A153" s="38"/>
      <c r="B153" s="39"/>
      <c r="C153" s="40"/>
      <c r="D153" s="257" t="s">
        <v>176</v>
      </c>
      <c r="E153" s="40"/>
      <c r="F153" s="258" t="s">
        <v>293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176</v>
      </c>
      <c r="AU153" s="17" t="s">
        <v>83</v>
      </c>
    </row>
    <row r="154" s="13" customFormat="1">
      <c r="A154" s="13"/>
      <c r="B154" s="236"/>
      <c r="C154" s="237"/>
      <c r="D154" s="231" t="s">
        <v>131</v>
      </c>
      <c r="E154" s="238" t="s">
        <v>1</v>
      </c>
      <c r="F154" s="239" t="s">
        <v>273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131</v>
      </c>
      <c r="AU154" s="245" t="s">
        <v>83</v>
      </c>
      <c r="AV154" s="13" t="s">
        <v>81</v>
      </c>
      <c r="AW154" s="13" t="s">
        <v>30</v>
      </c>
      <c r="AX154" s="13" t="s">
        <v>73</v>
      </c>
      <c r="AY154" s="245" t="s">
        <v>120</v>
      </c>
    </row>
    <row r="155" s="14" customFormat="1">
      <c r="A155" s="14"/>
      <c r="B155" s="246"/>
      <c r="C155" s="247"/>
      <c r="D155" s="231" t="s">
        <v>131</v>
      </c>
      <c r="E155" s="248" t="s">
        <v>1</v>
      </c>
      <c r="F155" s="249" t="s">
        <v>134</v>
      </c>
      <c r="G155" s="247"/>
      <c r="H155" s="250">
        <v>5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131</v>
      </c>
      <c r="AU155" s="256" t="s">
        <v>83</v>
      </c>
      <c r="AV155" s="14" t="s">
        <v>83</v>
      </c>
      <c r="AW155" s="14" t="s">
        <v>30</v>
      </c>
      <c r="AX155" s="14" t="s">
        <v>81</v>
      </c>
      <c r="AY155" s="256" t="s">
        <v>120</v>
      </c>
    </row>
    <row r="156" s="2" customFormat="1" ht="24.15" customHeight="1">
      <c r="A156" s="38"/>
      <c r="B156" s="39"/>
      <c r="C156" s="218" t="s">
        <v>158</v>
      </c>
      <c r="D156" s="218" t="s">
        <v>123</v>
      </c>
      <c r="E156" s="219" t="s">
        <v>294</v>
      </c>
      <c r="F156" s="220" t="s">
        <v>295</v>
      </c>
      <c r="G156" s="221" t="s">
        <v>277</v>
      </c>
      <c r="H156" s="222">
        <v>2</v>
      </c>
      <c r="I156" s="223"/>
      <c r="J156" s="224">
        <f>ROUND(I156*H156,2)</f>
        <v>0</v>
      </c>
      <c r="K156" s="220" t="s">
        <v>174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127</v>
      </c>
      <c r="AT156" s="229" t="s">
        <v>123</v>
      </c>
      <c r="AU156" s="229" t="s">
        <v>83</v>
      </c>
      <c r="AY156" s="17" t="s">
        <v>120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127</v>
      </c>
      <c r="BM156" s="229" t="s">
        <v>296</v>
      </c>
    </row>
    <row r="157" s="2" customFormat="1">
      <c r="A157" s="38"/>
      <c r="B157" s="39"/>
      <c r="C157" s="40"/>
      <c r="D157" s="231" t="s">
        <v>129</v>
      </c>
      <c r="E157" s="40"/>
      <c r="F157" s="232" t="s">
        <v>297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129</v>
      </c>
      <c r="AU157" s="17" t="s">
        <v>83</v>
      </c>
    </row>
    <row r="158" s="2" customFormat="1">
      <c r="A158" s="38"/>
      <c r="B158" s="39"/>
      <c r="C158" s="40"/>
      <c r="D158" s="257" t="s">
        <v>176</v>
      </c>
      <c r="E158" s="40"/>
      <c r="F158" s="258" t="s">
        <v>298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176</v>
      </c>
      <c r="AU158" s="17" t="s">
        <v>83</v>
      </c>
    </row>
    <row r="159" s="13" customFormat="1">
      <c r="A159" s="13"/>
      <c r="B159" s="236"/>
      <c r="C159" s="237"/>
      <c r="D159" s="231" t="s">
        <v>131</v>
      </c>
      <c r="E159" s="238" t="s">
        <v>1</v>
      </c>
      <c r="F159" s="239" t="s">
        <v>273</v>
      </c>
      <c r="G159" s="237"/>
      <c r="H159" s="238" t="s">
        <v>1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131</v>
      </c>
      <c r="AU159" s="245" t="s">
        <v>83</v>
      </c>
      <c r="AV159" s="13" t="s">
        <v>81</v>
      </c>
      <c r="AW159" s="13" t="s">
        <v>30</v>
      </c>
      <c r="AX159" s="13" t="s">
        <v>73</v>
      </c>
      <c r="AY159" s="245" t="s">
        <v>120</v>
      </c>
    </row>
    <row r="160" s="14" customFormat="1">
      <c r="A160" s="14"/>
      <c r="B160" s="246"/>
      <c r="C160" s="247"/>
      <c r="D160" s="231" t="s">
        <v>131</v>
      </c>
      <c r="E160" s="248" t="s">
        <v>1</v>
      </c>
      <c r="F160" s="249" t="s">
        <v>83</v>
      </c>
      <c r="G160" s="247"/>
      <c r="H160" s="250">
        <v>2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131</v>
      </c>
      <c r="AU160" s="256" t="s">
        <v>83</v>
      </c>
      <c r="AV160" s="14" t="s">
        <v>83</v>
      </c>
      <c r="AW160" s="14" t="s">
        <v>30</v>
      </c>
      <c r="AX160" s="14" t="s">
        <v>81</v>
      </c>
      <c r="AY160" s="256" t="s">
        <v>120</v>
      </c>
    </row>
    <row r="161" s="2" customFormat="1" ht="24.15" customHeight="1">
      <c r="A161" s="38"/>
      <c r="B161" s="39"/>
      <c r="C161" s="218" t="s">
        <v>164</v>
      </c>
      <c r="D161" s="218" t="s">
        <v>123</v>
      </c>
      <c r="E161" s="219" t="s">
        <v>299</v>
      </c>
      <c r="F161" s="220" t="s">
        <v>300</v>
      </c>
      <c r="G161" s="221" t="s">
        <v>277</v>
      </c>
      <c r="H161" s="222">
        <v>2</v>
      </c>
      <c r="I161" s="223"/>
      <c r="J161" s="224">
        <f>ROUND(I161*H161,2)</f>
        <v>0</v>
      </c>
      <c r="K161" s="220" t="s">
        <v>174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127</v>
      </c>
      <c r="AT161" s="229" t="s">
        <v>123</v>
      </c>
      <c r="AU161" s="229" t="s">
        <v>83</v>
      </c>
      <c r="AY161" s="17" t="s">
        <v>120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127</v>
      </c>
      <c r="BM161" s="229" t="s">
        <v>301</v>
      </c>
    </row>
    <row r="162" s="2" customFormat="1">
      <c r="A162" s="38"/>
      <c r="B162" s="39"/>
      <c r="C162" s="40"/>
      <c r="D162" s="231" t="s">
        <v>129</v>
      </c>
      <c r="E162" s="40"/>
      <c r="F162" s="232" t="s">
        <v>302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83</v>
      </c>
    </row>
    <row r="163" s="2" customFormat="1">
      <c r="A163" s="38"/>
      <c r="B163" s="39"/>
      <c r="C163" s="40"/>
      <c r="D163" s="257" t="s">
        <v>176</v>
      </c>
      <c r="E163" s="40"/>
      <c r="F163" s="258" t="s">
        <v>303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176</v>
      </c>
      <c r="AU163" s="17" t="s">
        <v>83</v>
      </c>
    </row>
    <row r="164" s="13" customFormat="1">
      <c r="A164" s="13"/>
      <c r="B164" s="236"/>
      <c r="C164" s="237"/>
      <c r="D164" s="231" t="s">
        <v>131</v>
      </c>
      <c r="E164" s="238" t="s">
        <v>1</v>
      </c>
      <c r="F164" s="239" t="s">
        <v>273</v>
      </c>
      <c r="G164" s="237"/>
      <c r="H164" s="238" t="s">
        <v>1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131</v>
      </c>
      <c r="AU164" s="245" t="s">
        <v>83</v>
      </c>
      <c r="AV164" s="13" t="s">
        <v>81</v>
      </c>
      <c r="AW164" s="13" t="s">
        <v>30</v>
      </c>
      <c r="AX164" s="13" t="s">
        <v>73</v>
      </c>
      <c r="AY164" s="245" t="s">
        <v>120</v>
      </c>
    </row>
    <row r="165" s="14" customFormat="1">
      <c r="A165" s="14"/>
      <c r="B165" s="246"/>
      <c r="C165" s="247"/>
      <c r="D165" s="231" t="s">
        <v>131</v>
      </c>
      <c r="E165" s="248" t="s">
        <v>1</v>
      </c>
      <c r="F165" s="249" t="s">
        <v>83</v>
      </c>
      <c r="G165" s="247"/>
      <c r="H165" s="250">
        <v>2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131</v>
      </c>
      <c r="AU165" s="256" t="s">
        <v>83</v>
      </c>
      <c r="AV165" s="14" t="s">
        <v>83</v>
      </c>
      <c r="AW165" s="14" t="s">
        <v>30</v>
      </c>
      <c r="AX165" s="14" t="s">
        <v>81</v>
      </c>
      <c r="AY165" s="256" t="s">
        <v>120</v>
      </c>
    </row>
    <row r="166" s="2" customFormat="1" ht="37.8" customHeight="1">
      <c r="A166" s="38"/>
      <c r="B166" s="39"/>
      <c r="C166" s="218" t="s">
        <v>171</v>
      </c>
      <c r="D166" s="218" t="s">
        <v>123</v>
      </c>
      <c r="E166" s="219" t="s">
        <v>304</v>
      </c>
      <c r="F166" s="220" t="s">
        <v>305</v>
      </c>
      <c r="G166" s="221" t="s">
        <v>247</v>
      </c>
      <c r="H166" s="222">
        <v>148.5</v>
      </c>
      <c r="I166" s="223"/>
      <c r="J166" s="224">
        <f>ROUND(I166*H166,2)</f>
        <v>0</v>
      </c>
      <c r="K166" s="220" t="s">
        <v>174</v>
      </c>
      <c r="L166" s="44"/>
      <c r="M166" s="225" t="s">
        <v>1</v>
      </c>
      <c r="N166" s="226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127</v>
      </c>
      <c r="AT166" s="229" t="s">
        <v>123</v>
      </c>
      <c r="AU166" s="229" t="s">
        <v>83</v>
      </c>
      <c r="AY166" s="17" t="s">
        <v>120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127</v>
      </c>
      <c r="BM166" s="229" t="s">
        <v>306</v>
      </c>
    </row>
    <row r="167" s="2" customFormat="1">
      <c r="A167" s="38"/>
      <c r="B167" s="39"/>
      <c r="C167" s="40"/>
      <c r="D167" s="231" t="s">
        <v>129</v>
      </c>
      <c r="E167" s="40"/>
      <c r="F167" s="232" t="s">
        <v>307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83</v>
      </c>
    </row>
    <row r="168" s="2" customFormat="1">
      <c r="A168" s="38"/>
      <c r="B168" s="39"/>
      <c r="C168" s="40"/>
      <c r="D168" s="257" t="s">
        <v>176</v>
      </c>
      <c r="E168" s="40"/>
      <c r="F168" s="258" t="s">
        <v>308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176</v>
      </c>
      <c r="AU168" s="17" t="s">
        <v>83</v>
      </c>
    </row>
    <row r="169" s="13" customFormat="1">
      <c r="A169" s="13"/>
      <c r="B169" s="236"/>
      <c r="C169" s="237"/>
      <c r="D169" s="231" t="s">
        <v>131</v>
      </c>
      <c r="E169" s="238" t="s">
        <v>1</v>
      </c>
      <c r="F169" s="239" t="s">
        <v>309</v>
      </c>
      <c r="G169" s="237"/>
      <c r="H169" s="238" t="s">
        <v>1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131</v>
      </c>
      <c r="AU169" s="245" t="s">
        <v>83</v>
      </c>
      <c r="AV169" s="13" t="s">
        <v>81</v>
      </c>
      <c r="AW169" s="13" t="s">
        <v>30</v>
      </c>
      <c r="AX169" s="13" t="s">
        <v>73</v>
      </c>
      <c r="AY169" s="245" t="s">
        <v>120</v>
      </c>
    </row>
    <row r="170" s="14" customFormat="1">
      <c r="A170" s="14"/>
      <c r="B170" s="246"/>
      <c r="C170" s="247"/>
      <c r="D170" s="231" t="s">
        <v>131</v>
      </c>
      <c r="E170" s="248" t="s">
        <v>1</v>
      </c>
      <c r="F170" s="249" t="s">
        <v>310</v>
      </c>
      <c r="G170" s="247"/>
      <c r="H170" s="250">
        <v>148.5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131</v>
      </c>
      <c r="AU170" s="256" t="s">
        <v>83</v>
      </c>
      <c r="AV170" s="14" t="s">
        <v>83</v>
      </c>
      <c r="AW170" s="14" t="s">
        <v>30</v>
      </c>
      <c r="AX170" s="14" t="s">
        <v>81</v>
      </c>
      <c r="AY170" s="256" t="s">
        <v>120</v>
      </c>
    </row>
    <row r="171" s="2" customFormat="1" ht="37.8" customHeight="1">
      <c r="A171" s="38"/>
      <c r="B171" s="39"/>
      <c r="C171" s="218" t="s">
        <v>121</v>
      </c>
      <c r="D171" s="218" t="s">
        <v>123</v>
      </c>
      <c r="E171" s="219" t="s">
        <v>311</v>
      </c>
      <c r="F171" s="220" t="s">
        <v>312</v>
      </c>
      <c r="G171" s="221" t="s">
        <v>247</v>
      </c>
      <c r="H171" s="222">
        <v>28.699999999999999</v>
      </c>
      <c r="I171" s="223"/>
      <c r="J171" s="224">
        <f>ROUND(I171*H171,2)</f>
        <v>0</v>
      </c>
      <c r="K171" s="220" t="s">
        <v>174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127</v>
      </c>
      <c r="AT171" s="229" t="s">
        <v>123</v>
      </c>
      <c r="AU171" s="229" t="s">
        <v>83</v>
      </c>
      <c r="AY171" s="17" t="s">
        <v>120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127</v>
      </c>
      <c r="BM171" s="229" t="s">
        <v>313</v>
      </c>
    </row>
    <row r="172" s="2" customFormat="1">
      <c r="A172" s="38"/>
      <c r="B172" s="39"/>
      <c r="C172" s="40"/>
      <c r="D172" s="231" t="s">
        <v>129</v>
      </c>
      <c r="E172" s="40"/>
      <c r="F172" s="232" t="s">
        <v>314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129</v>
      </c>
      <c r="AU172" s="17" t="s">
        <v>83</v>
      </c>
    </row>
    <row r="173" s="2" customFormat="1">
      <c r="A173" s="38"/>
      <c r="B173" s="39"/>
      <c r="C173" s="40"/>
      <c r="D173" s="257" t="s">
        <v>176</v>
      </c>
      <c r="E173" s="40"/>
      <c r="F173" s="258" t="s">
        <v>315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176</v>
      </c>
      <c r="AU173" s="17" t="s">
        <v>83</v>
      </c>
    </row>
    <row r="174" s="13" customFormat="1">
      <c r="A174" s="13"/>
      <c r="B174" s="236"/>
      <c r="C174" s="237"/>
      <c r="D174" s="231" t="s">
        <v>131</v>
      </c>
      <c r="E174" s="238" t="s">
        <v>1</v>
      </c>
      <c r="F174" s="239" t="s">
        <v>309</v>
      </c>
      <c r="G174" s="237"/>
      <c r="H174" s="238" t="s">
        <v>1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131</v>
      </c>
      <c r="AU174" s="245" t="s">
        <v>83</v>
      </c>
      <c r="AV174" s="13" t="s">
        <v>81</v>
      </c>
      <c r="AW174" s="13" t="s">
        <v>30</v>
      </c>
      <c r="AX174" s="13" t="s">
        <v>73</v>
      </c>
      <c r="AY174" s="245" t="s">
        <v>120</v>
      </c>
    </row>
    <row r="175" s="14" customFormat="1">
      <c r="A175" s="14"/>
      <c r="B175" s="246"/>
      <c r="C175" s="247"/>
      <c r="D175" s="231" t="s">
        <v>131</v>
      </c>
      <c r="E175" s="248" t="s">
        <v>1</v>
      </c>
      <c r="F175" s="249" t="s">
        <v>316</v>
      </c>
      <c r="G175" s="247"/>
      <c r="H175" s="250">
        <v>28.699999999999999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131</v>
      </c>
      <c r="AU175" s="256" t="s">
        <v>83</v>
      </c>
      <c r="AV175" s="14" t="s">
        <v>83</v>
      </c>
      <c r="AW175" s="14" t="s">
        <v>30</v>
      </c>
      <c r="AX175" s="14" t="s">
        <v>81</v>
      </c>
      <c r="AY175" s="256" t="s">
        <v>120</v>
      </c>
    </row>
    <row r="176" s="2" customFormat="1" ht="33" customHeight="1">
      <c r="A176" s="38"/>
      <c r="B176" s="39"/>
      <c r="C176" s="218" t="s">
        <v>194</v>
      </c>
      <c r="D176" s="218" t="s">
        <v>123</v>
      </c>
      <c r="E176" s="219" t="s">
        <v>317</v>
      </c>
      <c r="F176" s="220" t="s">
        <v>318</v>
      </c>
      <c r="G176" s="221" t="s">
        <v>247</v>
      </c>
      <c r="H176" s="222">
        <v>27</v>
      </c>
      <c r="I176" s="223"/>
      <c r="J176" s="224">
        <f>ROUND(I176*H176,2)</f>
        <v>0</v>
      </c>
      <c r="K176" s="220" t="s">
        <v>174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127</v>
      </c>
      <c r="AT176" s="229" t="s">
        <v>123</v>
      </c>
      <c r="AU176" s="229" t="s">
        <v>83</v>
      </c>
      <c r="AY176" s="17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127</v>
      </c>
      <c r="BM176" s="229" t="s">
        <v>319</v>
      </c>
    </row>
    <row r="177" s="2" customFormat="1">
      <c r="A177" s="38"/>
      <c r="B177" s="39"/>
      <c r="C177" s="40"/>
      <c r="D177" s="231" t="s">
        <v>129</v>
      </c>
      <c r="E177" s="40"/>
      <c r="F177" s="232" t="s">
        <v>320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83</v>
      </c>
    </row>
    <row r="178" s="2" customFormat="1">
      <c r="A178" s="38"/>
      <c r="B178" s="39"/>
      <c r="C178" s="40"/>
      <c r="D178" s="257" t="s">
        <v>176</v>
      </c>
      <c r="E178" s="40"/>
      <c r="F178" s="258" t="s">
        <v>321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176</v>
      </c>
      <c r="AU178" s="17" t="s">
        <v>83</v>
      </c>
    </row>
    <row r="179" s="13" customFormat="1">
      <c r="A179" s="13"/>
      <c r="B179" s="236"/>
      <c r="C179" s="237"/>
      <c r="D179" s="231" t="s">
        <v>131</v>
      </c>
      <c r="E179" s="238" t="s">
        <v>1</v>
      </c>
      <c r="F179" s="239" t="s">
        <v>309</v>
      </c>
      <c r="G179" s="237"/>
      <c r="H179" s="238" t="s">
        <v>1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131</v>
      </c>
      <c r="AU179" s="245" t="s">
        <v>83</v>
      </c>
      <c r="AV179" s="13" t="s">
        <v>81</v>
      </c>
      <c r="AW179" s="13" t="s">
        <v>30</v>
      </c>
      <c r="AX179" s="13" t="s">
        <v>73</v>
      </c>
      <c r="AY179" s="245" t="s">
        <v>120</v>
      </c>
    </row>
    <row r="180" s="14" customFormat="1">
      <c r="A180" s="14"/>
      <c r="B180" s="246"/>
      <c r="C180" s="247"/>
      <c r="D180" s="231" t="s">
        <v>131</v>
      </c>
      <c r="E180" s="248" t="s">
        <v>1</v>
      </c>
      <c r="F180" s="249" t="s">
        <v>322</v>
      </c>
      <c r="G180" s="247"/>
      <c r="H180" s="250">
        <v>27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131</v>
      </c>
      <c r="AU180" s="256" t="s">
        <v>83</v>
      </c>
      <c r="AV180" s="14" t="s">
        <v>83</v>
      </c>
      <c r="AW180" s="14" t="s">
        <v>30</v>
      </c>
      <c r="AX180" s="14" t="s">
        <v>81</v>
      </c>
      <c r="AY180" s="256" t="s">
        <v>120</v>
      </c>
    </row>
    <row r="181" s="2" customFormat="1" ht="24.15" customHeight="1">
      <c r="A181" s="38"/>
      <c r="B181" s="39"/>
      <c r="C181" s="218" t="s">
        <v>200</v>
      </c>
      <c r="D181" s="218" t="s">
        <v>123</v>
      </c>
      <c r="E181" s="219" t="s">
        <v>323</v>
      </c>
      <c r="F181" s="220" t="s">
        <v>324</v>
      </c>
      <c r="G181" s="221" t="s">
        <v>277</v>
      </c>
      <c r="H181" s="222">
        <v>297</v>
      </c>
      <c r="I181" s="223"/>
      <c r="J181" s="224">
        <f>ROUND(I181*H181,2)</f>
        <v>0</v>
      </c>
      <c r="K181" s="220" t="s">
        <v>174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127</v>
      </c>
      <c r="AT181" s="229" t="s">
        <v>123</v>
      </c>
      <c r="AU181" s="229" t="s">
        <v>83</v>
      </c>
      <c r="AY181" s="17" t="s">
        <v>120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127</v>
      </c>
      <c r="BM181" s="229" t="s">
        <v>325</v>
      </c>
    </row>
    <row r="182" s="2" customFormat="1">
      <c r="A182" s="38"/>
      <c r="B182" s="39"/>
      <c r="C182" s="40"/>
      <c r="D182" s="231" t="s">
        <v>129</v>
      </c>
      <c r="E182" s="40"/>
      <c r="F182" s="232" t="s">
        <v>326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83</v>
      </c>
    </row>
    <row r="183" s="2" customFormat="1">
      <c r="A183" s="38"/>
      <c r="B183" s="39"/>
      <c r="C183" s="40"/>
      <c r="D183" s="257" t="s">
        <v>176</v>
      </c>
      <c r="E183" s="40"/>
      <c r="F183" s="258" t="s">
        <v>327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176</v>
      </c>
      <c r="AU183" s="17" t="s">
        <v>83</v>
      </c>
    </row>
    <row r="184" s="13" customFormat="1">
      <c r="A184" s="13"/>
      <c r="B184" s="236"/>
      <c r="C184" s="237"/>
      <c r="D184" s="231" t="s">
        <v>131</v>
      </c>
      <c r="E184" s="238" t="s">
        <v>1</v>
      </c>
      <c r="F184" s="239" t="s">
        <v>273</v>
      </c>
      <c r="G184" s="237"/>
      <c r="H184" s="238" t="s">
        <v>1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131</v>
      </c>
      <c r="AU184" s="245" t="s">
        <v>83</v>
      </c>
      <c r="AV184" s="13" t="s">
        <v>81</v>
      </c>
      <c r="AW184" s="13" t="s">
        <v>30</v>
      </c>
      <c r="AX184" s="13" t="s">
        <v>73</v>
      </c>
      <c r="AY184" s="245" t="s">
        <v>120</v>
      </c>
    </row>
    <row r="185" s="14" customFormat="1">
      <c r="A185" s="14"/>
      <c r="B185" s="246"/>
      <c r="C185" s="247"/>
      <c r="D185" s="231" t="s">
        <v>131</v>
      </c>
      <c r="E185" s="248" t="s">
        <v>1</v>
      </c>
      <c r="F185" s="249" t="s">
        <v>282</v>
      </c>
      <c r="G185" s="247"/>
      <c r="H185" s="250">
        <v>297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131</v>
      </c>
      <c r="AU185" s="256" t="s">
        <v>83</v>
      </c>
      <c r="AV185" s="14" t="s">
        <v>83</v>
      </c>
      <c r="AW185" s="14" t="s">
        <v>30</v>
      </c>
      <c r="AX185" s="14" t="s">
        <v>81</v>
      </c>
      <c r="AY185" s="256" t="s">
        <v>120</v>
      </c>
    </row>
    <row r="186" s="2" customFormat="1" ht="33" customHeight="1">
      <c r="A186" s="38"/>
      <c r="B186" s="39"/>
      <c r="C186" s="218" t="s">
        <v>206</v>
      </c>
      <c r="D186" s="218" t="s">
        <v>123</v>
      </c>
      <c r="E186" s="219" t="s">
        <v>328</v>
      </c>
      <c r="F186" s="220" t="s">
        <v>329</v>
      </c>
      <c r="G186" s="221" t="s">
        <v>277</v>
      </c>
      <c r="H186" s="222">
        <v>41</v>
      </c>
      <c r="I186" s="223"/>
      <c r="J186" s="224">
        <f>ROUND(I186*H186,2)</f>
        <v>0</v>
      </c>
      <c r="K186" s="220" t="s">
        <v>174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127</v>
      </c>
      <c r="AT186" s="229" t="s">
        <v>123</v>
      </c>
      <c r="AU186" s="229" t="s">
        <v>83</v>
      </c>
      <c r="AY186" s="17" t="s">
        <v>120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127</v>
      </c>
      <c r="BM186" s="229" t="s">
        <v>330</v>
      </c>
    </row>
    <row r="187" s="2" customFormat="1">
      <c r="A187" s="38"/>
      <c r="B187" s="39"/>
      <c r="C187" s="40"/>
      <c r="D187" s="231" t="s">
        <v>129</v>
      </c>
      <c r="E187" s="40"/>
      <c r="F187" s="232" t="s">
        <v>331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129</v>
      </c>
      <c r="AU187" s="17" t="s">
        <v>83</v>
      </c>
    </row>
    <row r="188" s="2" customFormat="1">
      <c r="A188" s="38"/>
      <c r="B188" s="39"/>
      <c r="C188" s="40"/>
      <c r="D188" s="257" t="s">
        <v>176</v>
      </c>
      <c r="E188" s="40"/>
      <c r="F188" s="258" t="s">
        <v>332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176</v>
      </c>
      <c r="AU188" s="17" t="s">
        <v>83</v>
      </c>
    </row>
    <row r="189" s="13" customFormat="1">
      <c r="A189" s="13"/>
      <c r="B189" s="236"/>
      <c r="C189" s="237"/>
      <c r="D189" s="231" t="s">
        <v>131</v>
      </c>
      <c r="E189" s="238" t="s">
        <v>1</v>
      </c>
      <c r="F189" s="239" t="s">
        <v>273</v>
      </c>
      <c r="G189" s="237"/>
      <c r="H189" s="238" t="s">
        <v>1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131</v>
      </c>
      <c r="AU189" s="245" t="s">
        <v>83</v>
      </c>
      <c r="AV189" s="13" t="s">
        <v>81</v>
      </c>
      <c r="AW189" s="13" t="s">
        <v>30</v>
      </c>
      <c r="AX189" s="13" t="s">
        <v>73</v>
      </c>
      <c r="AY189" s="245" t="s">
        <v>120</v>
      </c>
    </row>
    <row r="190" s="14" customFormat="1">
      <c r="A190" s="14"/>
      <c r="B190" s="246"/>
      <c r="C190" s="247"/>
      <c r="D190" s="231" t="s">
        <v>131</v>
      </c>
      <c r="E190" s="248" t="s">
        <v>1</v>
      </c>
      <c r="F190" s="249" t="s">
        <v>288</v>
      </c>
      <c r="G190" s="247"/>
      <c r="H190" s="250">
        <v>41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131</v>
      </c>
      <c r="AU190" s="256" t="s">
        <v>83</v>
      </c>
      <c r="AV190" s="14" t="s">
        <v>83</v>
      </c>
      <c r="AW190" s="14" t="s">
        <v>30</v>
      </c>
      <c r="AX190" s="14" t="s">
        <v>81</v>
      </c>
      <c r="AY190" s="256" t="s">
        <v>120</v>
      </c>
    </row>
    <row r="191" s="2" customFormat="1" ht="33" customHeight="1">
      <c r="A191" s="38"/>
      <c r="B191" s="39"/>
      <c r="C191" s="218" t="s">
        <v>214</v>
      </c>
      <c r="D191" s="218" t="s">
        <v>123</v>
      </c>
      <c r="E191" s="219" t="s">
        <v>333</v>
      </c>
      <c r="F191" s="220" t="s">
        <v>334</v>
      </c>
      <c r="G191" s="221" t="s">
        <v>277</v>
      </c>
      <c r="H191" s="222">
        <v>5</v>
      </c>
      <c r="I191" s="223"/>
      <c r="J191" s="224">
        <f>ROUND(I191*H191,2)</f>
        <v>0</v>
      </c>
      <c r="K191" s="220" t="s">
        <v>174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127</v>
      </c>
      <c r="AT191" s="229" t="s">
        <v>123</v>
      </c>
      <c r="AU191" s="229" t="s">
        <v>83</v>
      </c>
      <c r="AY191" s="17" t="s">
        <v>120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127</v>
      </c>
      <c r="BM191" s="229" t="s">
        <v>335</v>
      </c>
    </row>
    <row r="192" s="2" customFormat="1">
      <c r="A192" s="38"/>
      <c r="B192" s="39"/>
      <c r="C192" s="40"/>
      <c r="D192" s="231" t="s">
        <v>129</v>
      </c>
      <c r="E192" s="40"/>
      <c r="F192" s="232" t="s">
        <v>336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129</v>
      </c>
      <c r="AU192" s="17" t="s">
        <v>83</v>
      </c>
    </row>
    <row r="193" s="2" customFormat="1">
      <c r="A193" s="38"/>
      <c r="B193" s="39"/>
      <c r="C193" s="40"/>
      <c r="D193" s="257" t="s">
        <v>176</v>
      </c>
      <c r="E193" s="40"/>
      <c r="F193" s="258" t="s">
        <v>337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176</v>
      </c>
      <c r="AU193" s="17" t="s">
        <v>83</v>
      </c>
    </row>
    <row r="194" s="13" customFormat="1">
      <c r="A194" s="13"/>
      <c r="B194" s="236"/>
      <c r="C194" s="237"/>
      <c r="D194" s="231" t="s">
        <v>131</v>
      </c>
      <c r="E194" s="238" t="s">
        <v>1</v>
      </c>
      <c r="F194" s="239" t="s">
        <v>273</v>
      </c>
      <c r="G194" s="237"/>
      <c r="H194" s="238" t="s">
        <v>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131</v>
      </c>
      <c r="AU194" s="245" t="s">
        <v>83</v>
      </c>
      <c r="AV194" s="13" t="s">
        <v>81</v>
      </c>
      <c r="AW194" s="13" t="s">
        <v>30</v>
      </c>
      <c r="AX194" s="13" t="s">
        <v>73</v>
      </c>
      <c r="AY194" s="245" t="s">
        <v>120</v>
      </c>
    </row>
    <row r="195" s="14" customFormat="1">
      <c r="A195" s="14"/>
      <c r="B195" s="246"/>
      <c r="C195" s="247"/>
      <c r="D195" s="231" t="s">
        <v>131</v>
      </c>
      <c r="E195" s="248" t="s">
        <v>1</v>
      </c>
      <c r="F195" s="249" t="s">
        <v>134</v>
      </c>
      <c r="G195" s="247"/>
      <c r="H195" s="250">
        <v>5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131</v>
      </c>
      <c r="AU195" s="256" t="s">
        <v>83</v>
      </c>
      <c r="AV195" s="14" t="s">
        <v>83</v>
      </c>
      <c r="AW195" s="14" t="s">
        <v>30</v>
      </c>
      <c r="AX195" s="14" t="s">
        <v>81</v>
      </c>
      <c r="AY195" s="256" t="s">
        <v>120</v>
      </c>
    </row>
    <row r="196" s="2" customFormat="1" ht="21.75" customHeight="1">
      <c r="A196" s="38"/>
      <c r="B196" s="39"/>
      <c r="C196" s="218" t="s">
        <v>220</v>
      </c>
      <c r="D196" s="218" t="s">
        <v>123</v>
      </c>
      <c r="E196" s="219" t="s">
        <v>338</v>
      </c>
      <c r="F196" s="220" t="s">
        <v>339</v>
      </c>
      <c r="G196" s="221" t="s">
        <v>277</v>
      </c>
      <c r="H196" s="222">
        <v>74</v>
      </c>
      <c r="I196" s="223"/>
      <c r="J196" s="224">
        <f>ROUND(I196*H196,2)</f>
        <v>0</v>
      </c>
      <c r="K196" s="220" t="s">
        <v>174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127</v>
      </c>
      <c r="AT196" s="229" t="s">
        <v>123</v>
      </c>
      <c r="AU196" s="229" t="s">
        <v>83</v>
      </c>
      <c r="AY196" s="17" t="s">
        <v>120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127</v>
      </c>
      <c r="BM196" s="229" t="s">
        <v>340</v>
      </c>
    </row>
    <row r="197" s="2" customFormat="1">
      <c r="A197" s="38"/>
      <c r="B197" s="39"/>
      <c r="C197" s="40"/>
      <c r="D197" s="231" t="s">
        <v>129</v>
      </c>
      <c r="E197" s="40"/>
      <c r="F197" s="232" t="s">
        <v>341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129</v>
      </c>
      <c r="AU197" s="17" t="s">
        <v>83</v>
      </c>
    </row>
    <row r="198" s="2" customFormat="1">
      <c r="A198" s="38"/>
      <c r="B198" s="39"/>
      <c r="C198" s="40"/>
      <c r="D198" s="257" t="s">
        <v>176</v>
      </c>
      <c r="E198" s="40"/>
      <c r="F198" s="258" t="s">
        <v>342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176</v>
      </c>
      <c r="AU198" s="17" t="s">
        <v>83</v>
      </c>
    </row>
    <row r="199" s="2" customFormat="1" ht="24.15" customHeight="1">
      <c r="A199" s="38"/>
      <c r="B199" s="39"/>
      <c r="C199" s="218" t="s">
        <v>8</v>
      </c>
      <c r="D199" s="218" t="s">
        <v>123</v>
      </c>
      <c r="E199" s="219" t="s">
        <v>343</v>
      </c>
      <c r="F199" s="220" t="s">
        <v>344</v>
      </c>
      <c r="G199" s="221" t="s">
        <v>277</v>
      </c>
      <c r="H199" s="222">
        <v>28</v>
      </c>
      <c r="I199" s="223"/>
      <c r="J199" s="224">
        <f>ROUND(I199*H199,2)</f>
        <v>0</v>
      </c>
      <c r="K199" s="220" t="s">
        <v>174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127</v>
      </c>
      <c r="AT199" s="229" t="s">
        <v>123</v>
      </c>
      <c r="AU199" s="229" t="s">
        <v>83</v>
      </c>
      <c r="AY199" s="17" t="s">
        <v>120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127</v>
      </c>
      <c r="BM199" s="229" t="s">
        <v>345</v>
      </c>
    </row>
    <row r="200" s="2" customFormat="1">
      <c r="A200" s="38"/>
      <c r="B200" s="39"/>
      <c r="C200" s="40"/>
      <c r="D200" s="231" t="s">
        <v>129</v>
      </c>
      <c r="E200" s="40"/>
      <c r="F200" s="232" t="s">
        <v>346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129</v>
      </c>
      <c r="AU200" s="17" t="s">
        <v>83</v>
      </c>
    </row>
    <row r="201" s="2" customFormat="1">
      <c r="A201" s="38"/>
      <c r="B201" s="39"/>
      <c r="C201" s="40"/>
      <c r="D201" s="257" t="s">
        <v>176</v>
      </c>
      <c r="E201" s="40"/>
      <c r="F201" s="258" t="s">
        <v>347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176</v>
      </c>
      <c r="AU201" s="17" t="s">
        <v>83</v>
      </c>
    </row>
    <row r="202" s="2" customFormat="1" ht="24.15" customHeight="1">
      <c r="A202" s="38"/>
      <c r="B202" s="39"/>
      <c r="C202" s="218" t="s">
        <v>238</v>
      </c>
      <c r="D202" s="218" t="s">
        <v>123</v>
      </c>
      <c r="E202" s="219" t="s">
        <v>348</v>
      </c>
      <c r="F202" s="220" t="s">
        <v>349</v>
      </c>
      <c r="G202" s="221" t="s">
        <v>277</v>
      </c>
      <c r="H202" s="222">
        <v>6</v>
      </c>
      <c r="I202" s="223"/>
      <c r="J202" s="224">
        <f>ROUND(I202*H202,2)</f>
        <v>0</v>
      </c>
      <c r="K202" s="220" t="s">
        <v>174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127</v>
      </c>
      <c r="AT202" s="229" t="s">
        <v>123</v>
      </c>
      <c r="AU202" s="229" t="s">
        <v>83</v>
      </c>
      <c r="AY202" s="17" t="s">
        <v>120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127</v>
      </c>
      <c r="BM202" s="229" t="s">
        <v>350</v>
      </c>
    </row>
    <row r="203" s="2" customFormat="1">
      <c r="A203" s="38"/>
      <c r="B203" s="39"/>
      <c r="C203" s="40"/>
      <c r="D203" s="231" t="s">
        <v>129</v>
      </c>
      <c r="E203" s="40"/>
      <c r="F203" s="232" t="s">
        <v>351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129</v>
      </c>
      <c r="AU203" s="17" t="s">
        <v>83</v>
      </c>
    </row>
    <row r="204" s="2" customFormat="1">
      <c r="A204" s="38"/>
      <c r="B204" s="39"/>
      <c r="C204" s="40"/>
      <c r="D204" s="257" t="s">
        <v>176</v>
      </c>
      <c r="E204" s="40"/>
      <c r="F204" s="258" t="s">
        <v>352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176</v>
      </c>
      <c r="AU204" s="17" t="s">
        <v>83</v>
      </c>
    </row>
    <row r="205" s="2" customFormat="1" ht="24.15" customHeight="1">
      <c r="A205" s="38"/>
      <c r="B205" s="39"/>
      <c r="C205" s="218" t="s">
        <v>353</v>
      </c>
      <c r="D205" s="218" t="s">
        <v>123</v>
      </c>
      <c r="E205" s="219" t="s">
        <v>354</v>
      </c>
      <c r="F205" s="220" t="s">
        <v>355</v>
      </c>
      <c r="G205" s="221" t="s">
        <v>277</v>
      </c>
      <c r="H205" s="222">
        <v>43</v>
      </c>
      <c r="I205" s="223"/>
      <c r="J205" s="224">
        <f>ROUND(I205*H205,2)</f>
        <v>0</v>
      </c>
      <c r="K205" s="220" t="s">
        <v>174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127</v>
      </c>
      <c r="AT205" s="229" t="s">
        <v>123</v>
      </c>
      <c r="AU205" s="229" t="s">
        <v>83</v>
      </c>
      <c r="AY205" s="17" t="s">
        <v>120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127</v>
      </c>
      <c r="BM205" s="229" t="s">
        <v>356</v>
      </c>
    </row>
    <row r="206" s="2" customFormat="1">
      <c r="A206" s="38"/>
      <c r="B206" s="39"/>
      <c r="C206" s="40"/>
      <c r="D206" s="231" t="s">
        <v>129</v>
      </c>
      <c r="E206" s="40"/>
      <c r="F206" s="232" t="s">
        <v>357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129</v>
      </c>
      <c r="AU206" s="17" t="s">
        <v>83</v>
      </c>
    </row>
    <row r="207" s="2" customFormat="1">
      <c r="A207" s="38"/>
      <c r="B207" s="39"/>
      <c r="C207" s="40"/>
      <c r="D207" s="257" t="s">
        <v>176</v>
      </c>
      <c r="E207" s="40"/>
      <c r="F207" s="258" t="s">
        <v>358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176</v>
      </c>
      <c r="AU207" s="17" t="s">
        <v>83</v>
      </c>
    </row>
    <row r="208" s="2" customFormat="1" ht="24.15" customHeight="1">
      <c r="A208" s="38"/>
      <c r="B208" s="39"/>
      <c r="C208" s="218" t="s">
        <v>359</v>
      </c>
      <c r="D208" s="218" t="s">
        <v>123</v>
      </c>
      <c r="E208" s="219" t="s">
        <v>360</v>
      </c>
      <c r="F208" s="220" t="s">
        <v>361</v>
      </c>
      <c r="G208" s="221" t="s">
        <v>277</v>
      </c>
      <c r="H208" s="222">
        <v>16</v>
      </c>
      <c r="I208" s="223"/>
      <c r="J208" s="224">
        <f>ROUND(I208*H208,2)</f>
        <v>0</v>
      </c>
      <c r="K208" s="220" t="s">
        <v>174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127</v>
      </c>
      <c r="AT208" s="229" t="s">
        <v>123</v>
      </c>
      <c r="AU208" s="229" t="s">
        <v>83</v>
      </c>
      <c r="AY208" s="17" t="s">
        <v>120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127</v>
      </c>
      <c r="BM208" s="229" t="s">
        <v>362</v>
      </c>
    </row>
    <row r="209" s="2" customFormat="1">
      <c r="A209" s="38"/>
      <c r="B209" s="39"/>
      <c r="C209" s="40"/>
      <c r="D209" s="231" t="s">
        <v>129</v>
      </c>
      <c r="E209" s="40"/>
      <c r="F209" s="232" t="s">
        <v>363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129</v>
      </c>
      <c r="AU209" s="17" t="s">
        <v>83</v>
      </c>
    </row>
    <row r="210" s="2" customFormat="1">
      <c r="A210" s="38"/>
      <c r="B210" s="39"/>
      <c r="C210" s="40"/>
      <c r="D210" s="257" t="s">
        <v>176</v>
      </c>
      <c r="E210" s="40"/>
      <c r="F210" s="258" t="s">
        <v>364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176</v>
      </c>
      <c r="AU210" s="17" t="s">
        <v>83</v>
      </c>
    </row>
    <row r="211" s="2" customFormat="1" ht="24.15" customHeight="1">
      <c r="A211" s="38"/>
      <c r="B211" s="39"/>
      <c r="C211" s="218" t="s">
        <v>365</v>
      </c>
      <c r="D211" s="218" t="s">
        <v>123</v>
      </c>
      <c r="E211" s="219" t="s">
        <v>366</v>
      </c>
      <c r="F211" s="220" t="s">
        <v>367</v>
      </c>
      <c r="G211" s="221" t="s">
        <v>277</v>
      </c>
      <c r="H211" s="222">
        <v>2</v>
      </c>
      <c r="I211" s="223"/>
      <c r="J211" s="224">
        <f>ROUND(I211*H211,2)</f>
        <v>0</v>
      </c>
      <c r="K211" s="220" t="s">
        <v>174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127</v>
      </c>
      <c r="AT211" s="229" t="s">
        <v>123</v>
      </c>
      <c r="AU211" s="229" t="s">
        <v>83</v>
      </c>
      <c r="AY211" s="17" t="s">
        <v>120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127</v>
      </c>
      <c r="BM211" s="229" t="s">
        <v>368</v>
      </c>
    </row>
    <row r="212" s="2" customFormat="1">
      <c r="A212" s="38"/>
      <c r="B212" s="39"/>
      <c r="C212" s="40"/>
      <c r="D212" s="231" t="s">
        <v>129</v>
      </c>
      <c r="E212" s="40"/>
      <c r="F212" s="232" t="s">
        <v>369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83</v>
      </c>
    </row>
    <row r="213" s="2" customFormat="1">
      <c r="A213" s="38"/>
      <c r="B213" s="39"/>
      <c r="C213" s="40"/>
      <c r="D213" s="257" t="s">
        <v>176</v>
      </c>
      <c r="E213" s="40"/>
      <c r="F213" s="258" t="s">
        <v>370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176</v>
      </c>
      <c r="AU213" s="17" t="s">
        <v>83</v>
      </c>
    </row>
    <row r="214" s="2" customFormat="1" ht="24.15" customHeight="1">
      <c r="A214" s="38"/>
      <c r="B214" s="39"/>
      <c r="C214" s="218" t="s">
        <v>371</v>
      </c>
      <c r="D214" s="218" t="s">
        <v>123</v>
      </c>
      <c r="E214" s="219" t="s">
        <v>372</v>
      </c>
      <c r="F214" s="220" t="s">
        <v>373</v>
      </c>
      <c r="G214" s="221" t="s">
        <v>277</v>
      </c>
      <c r="H214" s="222">
        <v>4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127</v>
      </c>
      <c r="AT214" s="229" t="s">
        <v>123</v>
      </c>
      <c r="AU214" s="229" t="s">
        <v>83</v>
      </c>
      <c r="AY214" s="17" t="s">
        <v>120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127</v>
      </c>
      <c r="BM214" s="229" t="s">
        <v>374</v>
      </c>
    </row>
    <row r="215" s="2" customFormat="1">
      <c r="A215" s="38"/>
      <c r="B215" s="39"/>
      <c r="C215" s="40"/>
      <c r="D215" s="231" t="s">
        <v>129</v>
      </c>
      <c r="E215" s="40"/>
      <c r="F215" s="232" t="s">
        <v>375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83</v>
      </c>
    </row>
    <row r="216" s="13" customFormat="1">
      <c r="A216" s="13"/>
      <c r="B216" s="236"/>
      <c r="C216" s="237"/>
      <c r="D216" s="231" t="s">
        <v>131</v>
      </c>
      <c r="E216" s="238" t="s">
        <v>1</v>
      </c>
      <c r="F216" s="239" t="s">
        <v>273</v>
      </c>
      <c r="G216" s="237"/>
      <c r="H216" s="238" t="s">
        <v>1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131</v>
      </c>
      <c r="AU216" s="245" t="s">
        <v>83</v>
      </c>
      <c r="AV216" s="13" t="s">
        <v>81</v>
      </c>
      <c r="AW216" s="13" t="s">
        <v>30</v>
      </c>
      <c r="AX216" s="13" t="s">
        <v>73</v>
      </c>
      <c r="AY216" s="245" t="s">
        <v>120</v>
      </c>
    </row>
    <row r="217" s="14" customFormat="1">
      <c r="A217" s="14"/>
      <c r="B217" s="246"/>
      <c r="C217" s="247"/>
      <c r="D217" s="231" t="s">
        <v>131</v>
      </c>
      <c r="E217" s="248" t="s">
        <v>1</v>
      </c>
      <c r="F217" s="249" t="s">
        <v>376</v>
      </c>
      <c r="G217" s="247"/>
      <c r="H217" s="250">
        <v>4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131</v>
      </c>
      <c r="AU217" s="256" t="s">
        <v>83</v>
      </c>
      <c r="AV217" s="14" t="s">
        <v>83</v>
      </c>
      <c r="AW217" s="14" t="s">
        <v>30</v>
      </c>
      <c r="AX217" s="14" t="s">
        <v>81</v>
      </c>
      <c r="AY217" s="256" t="s">
        <v>120</v>
      </c>
    </row>
    <row r="218" s="2" customFormat="1" ht="24.15" customHeight="1">
      <c r="A218" s="38"/>
      <c r="B218" s="39"/>
      <c r="C218" s="218" t="s">
        <v>7</v>
      </c>
      <c r="D218" s="218" t="s">
        <v>123</v>
      </c>
      <c r="E218" s="219" t="s">
        <v>377</v>
      </c>
      <c r="F218" s="220" t="s">
        <v>378</v>
      </c>
      <c r="G218" s="221" t="s">
        <v>259</v>
      </c>
      <c r="H218" s="222">
        <v>417</v>
      </c>
      <c r="I218" s="223"/>
      <c r="J218" s="224">
        <f>ROUND(I218*H218,2)</f>
        <v>0</v>
      </c>
      <c r="K218" s="220" t="s">
        <v>174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127</v>
      </c>
      <c r="AT218" s="229" t="s">
        <v>123</v>
      </c>
      <c r="AU218" s="229" t="s">
        <v>83</v>
      </c>
      <c r="AY218" s="17" t="s">
        <v>120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127</v>
      </c>
      <c r="BM218" s="229" t="s">
        <v>379</v>
      </c>
    </row>
    <row r="219" s="2" customFormat="1">
      <c r="A219" s="38"/>
      <c r="B219" s="39"/>
      <c r="C219" s="40"/>
      <c r="D219" s="231" t="s">
        <v>129</v>
      </c>
      <c r="E219" s="40"/>
      <c r="F219" s="232" t="s">
        <v>380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129</v>
      </c>
      <c r="AU219" s="17" t="s">
        <v>83</v>
      </c>
    </row>
    <row r="220" s="2" customFormat="1">
      <c r="A220" s="38"/>
      <c r="B220" s="39"/>
      <c r="C220" s="40"/>
      <c r="D220" s="257" t="s">
        <v>176</v>
      </c>
      <c r="E220" s="40"/>
      <c r="F220" s="258" t="s">
        <v>381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176</v>
      </c>
      <c r="AU220" s="17" t="s">
        <v>83</v>
      </c>
    </row>
    <row r="221" s="13" customFormat="1">
      <c r="A221" s="13"/>
      <c r="B221" s="236"/>
      <c r="C221" s="237"/>
      <c r="D221" s="231" t="s">
        <v>131</v>
      </c>
      <c r="E221" s="238" t="s">
        <v>1</v>
      </c>
      <c r="F221" s="239" t="s">
        <v>273</v>
      </c>
      <c r="G221" s="237"/>
      <c r="H221" s="238" t="s">
        <v>1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131</v>
      </c>
      <c r="AU221" s="245" t="s">
        <v>83</v>
      </c>
      <c r="AV221" s="13" t="s">
        <v>81</v>
      </c>
      <c r="AW221" s="13" t="s">
        <v>30</v>
      </c>
      <c r="AX221" s="13" t="s">
        <v>73</v>
      </c>
      <c r="AY221" s="245" t="s">
        <v>120</v>
      </c>
    </row>
    <row r="222" s="14" customFormat="1">
      <c r="A222" s="14"/>
      <c r="B222" s="246"/>
      <c r="C222" s="247"/>
      <c r="D222" s="231" t="s">
        <v>131</v>
      </c>
      <c r="E222" s="248" t="s">
        <v>1</v>
      </c>
      <c r="F222" s="249" t="s">
        <v>274</v>
      </c>
      <c r="G222" s="247"/>
      <c r="H222" s="250">
        <v>417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131</v>
      </c>
      <c r="AU222" s="256" t="s">
        <v>83</v>
      </c>
      <c r="AV222" s="14" t="s">
        <v>83</v>
      </c>
      <c r="AW222" s="14" t="s">
        <v>30</v>
      </c>
      <c r="AX222" s="14" t="s">
        <v>81</v>
      </c>
      <c r="AY222" s="256" t="s">
        <v>120</v>
      </c>
    </row>
    <row r="223" s="2" customFormat="1" ht="16.5" customHeight="1">
      <c r="A223" s="38"/>
      <c r="B223" s="39"/>
      <c r="C223" s="218" t="s">
        <v>382</v>
      </c>
      <c r="D223" s="218" t="s">
        <v>123</v>
      </c>
      <c r="E223" s="219" t="s">
        <v>383</v>
      </c>
      <c r="F223" s="220" t="s">
        <v>384</v>
      </c>
      <c r="G223" s="221" t="s">
        <v>277</v>
      </c>
      <c r="H223" s="222">
        <v>74</v>
      </c>
      <c r="I223" s="223"/>
      <c r="J223" s="224">
        <f>ROUND(I223*H223,2)</f>
        <v>0</v>
      </c>
      <c r="K223" s="220" t="s">
        <v>174</v>
      </c>
      <c r="L223" s="44"/>
      <c r="M223" s="225" t="s">
        <v>1</v>
      </c>
      <c r="N223" s="226" t="s">
        <v>38</v>
      </c>
      <c r="O223" s="91"/>
      <c r="P223" s="227">
        <f>O223*H223</f>
        <v>0</v>
      </c>
      <c r="Q223" s="227">
        <v>9.0000000000000006E-05</v>
      </c>
      <c r="R223" s="227">
        <f>Q223*H223</f>
        <v>0.0066600000000000001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127</v>
      </c>
      <c r="AT223" s="229" t="s">
        <v>123</v>
      </c>
      <c r="AU223" s="229" t="s">
        <v>83</v>
      </c>
      <c r="AY223" s="17" t="s">
        <v>120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81</v>
      </c>
      <c r="BK223" s="230">
        <f>ROUND(I223*H223,2)</f>
        <v>0</v>
      </c>
      <c r="BL223" s="17" t="s">
        <v>127</v>
      </c>
      <c r="BM223" s="229" t="s">
        <v>385</v>
      </c>
    </row>
    <row r="224" s="2" customFormat="1">
      <c r="A224" s="38"/>
      <c r="B224" s="39"/>
      <c r="C224" s="40"/>
      <c r="D224" s="231" t="s">
        <v>129</v>
      </c>
      <c r="E224" s="40"/>
      <c r="F224" s="232" t="s">
        <v>386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129</v>
      </c>
      <c r="AU224" s="17" t="s">
        <v>83</v>
      </c>
    </row>
    <row r="225" s="2" customFormat="1">
      <c r="A225" s="38"/>
      <c r="B225" s="39"/>
      <c r="C225" s="40"/>
      <c r="D225" s="257" t="s">
        <v>176</v>
      </c>
      <c r="E225" s="40"/>
      <c r="F225" s="258" t="s">
        <v>387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176</v>
      </c>
      <c r="AU225" s="17" t="s">
        <v>83</v>
      </c>
    </row>
    <row r="226" s="13" customFormat="1">
      <c r="A226" s="13"/>
      <c r="B226" s="236"/>
      <c r="C226" s="237"/>
      <c r="D226" s="231" t="s">
        <v>131</v>
      </c>
      <c r="E226" s="238" t="s">
        <v>1</v>
      </c>
      <c r="F226" s="239" t="s">
        <v>388</v>
      </c>
      <c r="G226" s="237"/>
      <c r="H226" s="238" t="s">
        <v>1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131</v>
      </c>
      <c r="AU226" s="245" t="s">
        <v>83</v>
      </c>
      <c r="AV226" s="13" t="s">
        <v>81</v>
      </c>
      <c r="AW226" s="13" t="s">
        <v>30</v>
      </c>
      <c r="AX226" s="13" t="s">
        <v>73</v>
      </c>
      <c r="AY226" s="245" t="s">
        <v>120</v>
      </c>
    </row>
    <row r="227" s="14" customFormat="1">
      <c r="A227" s="14"/>
      <c r="B227" s="246"/>
      <c r="C227" s="247"/>
      <c r="D227" s="231" t="s">
        <v>131</v>
      </c>
      <c r="E227" s="248" t="s">
        <v>1</v>
      </c>
      <c r="F227" s="249" t="s">
        <v>389</v>
      </c>
      <c r="G227" s="247"/>
      <c r="H227" s="250">
        <v>74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131</v>
      </c>
      <c r="AU227" s="256" t="s">
        <v>83</v>
      </c>
      <c r="AV227" s="14" t="s">
        <v>83</v>
      </c>
      <c r="AW227" s="14" t="s">
        <v>30</v>
      </c>
      <c r="AX227" s="14" t="s">
        <v>81</v>
      </c>
      <c r="AY227" s="256" t="s">
        <v>120</v>
      </c>
    </row>
    <row r="228" s="2" customFormat="1" ht="16.5" customHeight="1">
      <c r="A228" s="38"/>
      <c r="B228" s="39"/>
      <c r="C228" s="218" t="s">
        <v>390</v>
      </c>
      <c r="D228" s="218" t="s">
        <v>123</v>
      </c>
      <c r="E228" s="219" t="s">
        <v>391</v>
      </c>
      <c r="F228" s="220" t="s">
        <v>392</v>
      </c>
      <c r="G228" s="221" t="s">
        <v>277</v>
      </c>
      <c r="H228" s="222">
        <v>28</v>
      </c>
      <c r="I228" s="223"/>
      <c r="J228" s="224">
        <f>ROUND(I228*H228,2)</f>
        <v>0</v>
      </c>
      <c r="K228" s="220" t="s">
        <v>174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0.00018000000000000001</v>
      </c>
      <c r="R228" s="227">
        <f>Q228*H228</f>
        <v>0.0050400000000000002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127</v>
      </c>
      <c r="AT228" s="229" t="s">
        <v>123</v>
      </c>
      <c r="AU228" s="229" t="s">
        <v>83</v>
      </c>
      <c r="AY228" s="17" t="s">
        <v>120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127</v>
      </c>
      <c r="BM228" s="229" t="s">
        <v>393</v>
      </c>
    </row>
    <row r="229" s="2" customFormat="1">
      <c r="A229" s="38"/>
      <c r="B229" s="39"/>
      <c r="C229" s="40"/>
      <c r="D229" s="231" t="s">
        <v>129</v>
      </c>
      <c r="E229" s="40"/>
      <c r="F229" s="232" t="s">
        <v>394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129</v>
      </c>
      <c r="AU229" s="17" t="s">
        <v>83</v>
      </c>
    </row>
    <row r="230" s="2" customFormat="1">
      <c r="A230" s="38"/>
      <c r="B230" s="39"/>
      <c r="C230" s="40"/>
      <c r="D230" s="257" t="s">
        <v>176</v>
      </c>
      <c r="E230" s="40"/>
      <c r="F230" s="258" t="s">
        <v>395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176</v>
      </c>
      <c r="AU230" s="17" t="s">
        <v>83</v>
      </c>
    </row>
    <row r="231" s="13" customFormat="1">
      <c r="A231" s="13"/>
      <c r="B231" s="236"/>
      <c r="C231" s="237"/>
      <c r="D231" s="231" t="s">
        <v>131</v>
      </c>
      <c r="E231" s="238" t="s">
        <v>1</v>
      </c>
      <c r="F231" s="239" t="s">
        <v>388</v>
      </c>
      <c r="G231" s="237"/>
      <c r="H231" s="238" t="s">
        <v>1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131</v>
      </c>
      <c r="AU231" s="245" t="s">
        <v>83</v>
      </c>
      <c r="AV231" s="13" t="s">
        <v>81</v>
      </c>
      <c r="AW231" s="13" t="s">
        <v>30</v>
      </c>
      <c r="AX231" s="13" t="s">
        <v>73</v>
      </c>
      <c r="AY231" s="245" t="s">
        <v>120</v>
      </c>
    </row>
    <row r="232" s="14" customFormat="1">
      <c r="A232" s="14"/>
      <c r="B232" s="246"/>
      <c r="C232" s="247"/>
      <c r="D232" s="231" t="s">
        <v>131</v>
      </c>
      <c r="E232" s="248" t="s">
        <v>1</v>
      </c>
      <c r="F232" s="249" t="s">
        <v>396</v>
      </c>
      <c r="G232" s="247"/>
      <c r="H232" s="250">
        <v>28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131</v>
      </c>
      <c r="AU232" s="256" t="s">
        <v>83</v>
      </c>
      <c r="AV232" s="14" t="s">
        <v>83</v>
      </c>
      <c r="AW232" s="14" t="s">
        <v>30</v>
      </c>
      <c r="AX232" s="14" t="s">
        <v>81</v>
      </c>
      <c r="AY232" s="256" t="s">
        <v>120</v>
      </c>
    </row>
    <row r="233" s="2" customFormat="1" ht="16.5" customHeight="1">
      <c r="A233" s="38"/>
      <c r="B233" s="39"/>
      <c r="C233" s="218" t="s">
        <v>397</v>
      </c>
      <c r="D233" s="218" t="s">
        <v>123</v>
      </c>
      <c r="E233" s="219" t="s">
        <v>398</v>
      </c>
      <c r="F233" s="220" t="s">
        <v>399</v>
      </c>
      <c r="G233" s="221" t="s">
        <v>277</v>
      </c>
      <c r="H233" s="222">
        <v>47</v>
      </c>
      <c r="I233" s="223"/>
      <c r="J233" s="224">
        <f>ROUND(I233*H233,2)</f>
        <v>0</v>
      </c>
      <c r="K233" s="220" t="s">
        <v>174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0.00036000000000000002</v>
      </c>
      <c r="R233" s="227">
        <f>Q233*H233</f>
        <v>0.016920000000000001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127</v>
      </c>
      <c r="AT233" s="229" t="s">
        <v>123</v>
      </c>
      <c r="AU233" s="229" t="s">
        <v>83</v>
      </c>
      <c r="AY233" s="17" t="s">
        <v>120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81</v>
      </c>
      <c r="BK233" s="230">
        <f>ROUND(I233*H233,2)</f>
        <v>0</v>
      </c>
      <c r="BL233" s="17" t="s">
        <v>127</v>
      </c>
      <c r="BM233" s="229" t="s">
        <v>400</v>
      </c>
    </row>
    <row r="234" s="2" customFormat="1">
      <c r="A234" s="38"/>
      <c r="B234" s="39"/>
      <c r="C234" s="40"/>
      <c r="D234" s="231" t="s">
        <v>129</v>
      </c>
      <c r="E234" s="40"/>
      <c r="F234" s="232" t="s">
        <v>401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129</v>
      </c>
      <c r="AU234" s="17" t="s">
        <v>83</v>
      </c>
    </row>
    <row r="235" s="2" customFormat="1">
      <c r="A235" s="38"/>
      <c r="B235" s="39"/>
      <c r="C235" s="40"/>
      <c r="D235" s="257" t="s">
        <v>176</v>
      </c>
      <c r="E235" s="40"/>
      <c r="F235" s="258" t="s">
        <v>402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176</v>
      </c>
      <c r="AU235" s="17" t="s">
        <v>83</v>
      </c>
    </row>
    <row r="236" s="13" customFormat="1">
      <c r="A236" s="13"/>
      <c r="B236" s="236"/>
      <c r="C236" s="237"/>
      <c r="D236" s="231" t="s">
        <v>131</v>
      </c>
      <c r="E236" s="238" t="s">
        <v>1</v>
      </c>
      <c r="F236" s="239" t="s">
        <v>388</v>
      </c>
      <c r="G236" s="237"/>
      <c r="H236" s="238" t="s">
        <v>1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131</v>
      </c>
      <c r="AU236" s="245" t="s">
        <v>83</v>
      </c>
      <c r="AV236" s="13" t="s">
        <v>81</v>
      </c>
      <c r="AW236" s="13" t="s">
        <v>30</v>
      </c>
      <c r="AX236" s="13" t="s">
        <v>73</v>
      </c>
      <c r="AY236" s="245" t="s">
        <v>120</v>
      </c>
    </row>
    <row r="237" s="14" customFormat="1">
      <c r="A237" s="14"/>
      <c r="B237" s="246"/>
      <c r="C237" s="247"/>
      <c r="D237" s="231" t="s">
        <v>131</v>
      </c>
      <c r="E237" s="248" t="s">
        <v>1</v>
      </c>
      <c r="F237" s="249" t="s">
        <v>403</v>
      </c>
      <c r="G237" s="247"/>
      <c r="H237" s="250">
        <v>47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131</v>
      </c>
      <c r="AU237" s="256" t="s">
        <v>83</v>
      </c>
      <c r="AV237" s="14" t="s">
        <v>83</v>
      </c>
      <c r="AW237" s="14" t="s">
        <v>30</v>
      </c>
      <c r="AX237" s="14" t="s">
        <v>81</v>
      </c>
      <c r="AY237" s="256" t="s">
        <v>120</v>
      </c>
    </row>
    <row r="238" s="2" customFormat="1" ht="16.5" customHeight="1">
      <c r="A238" s="38"/>
      <c r="B238" s="39"/>
      <c r="C238" s="218" t="s">
        <v>404</v>
      </c>
      <c r="D238" s="218" t="s">
        <v>123</v>
      </c>
      <c r="E238" s="219" t="s">
        <v>405</v>
      </c>
      <c r="F238" s="220" t="s">
        <v>406</v>
      </c>
      <c r="G238" s="221" t="s">
        <v>277</v>
      </c>
      <c r="H238" s="222">
        <v>18</v>
      </c>
      <c r="I238" s="223"/>
      <c r="J238" s="224">
        <f>ROUND(I238*H238,2)</f>
        <v>0</v>
      </c>
      <c r="K238" s="220" t="s">
        <v>174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0.00052999999999999998</v>
      </c>
      <c r="R238" s="227">
        <f>Q238*H238</f>
        <v>0.0095399999999999999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127</v>
      </c>
      <c r="AT238" s="229" t="s">
        <v>123</v>
      </c>
      <c r="AU238" s="229" t="s">
        <v>83</v>
      </c>
      <c r="AY238" s="17" t="s">
        <v>120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127</v>
      </c>
      <c r="BM238" s="229" t="s">
        <v>407</v>
      </c>
    </row>
    <row r="239" s="2" customFormat="1">
      <c r="A239" s="38"/>
      <c r="B239" s="39"/>
      <c r="C239" s="40"/>
      <c r="D239" s="231" t="s">
        <v>129</v>
      </c>
      <c r="E239" s="40"/>
      <c r="F239" s="232" t="s">
        <v>408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129</v>
      </c>
      <c r="AU239" s="17" t="s">
        <v>83</v>
      </c>
    </row>
    <row r="240" s="2" customFormat="1">
      <c r="A240" s="38"/>
      <c r="B240" s="39"/>
      <c r="C240" s="40"/>
      <c r="D240" s="257" t="s">
        <v>176</v>
      </c>
      <c r="E240" s="40"/>
      <c r="F240" s="258" t="s">
        <v>409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176</v>
      </c>
      <c r="AU240" s="17" t="s">
        <v>83</v>
      </c>
    </row>
    <row r="241" s="13" customFormat="1">
      <c r="A241" s="13"/>
      <c r="B241" s="236"/>
      <c r="C241" s="237"/>
      <c r="D241" s="231" t="s">
        <v>131</v>
      </c>
      <c r="E241" s="238" t="s">
        <v>1</v>
      </c>
      <c r="F241" s="239" t="s">
        <v>388</v>
      </c>
      <c r="G241" s="237"/>
      <c r="H241" s="238" t="s">
        <v>1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131</v>
      </c>
      <c r="AU241" s="245" t="s">
        <v>83</v>
      </c>
      <c r="AV241" s="13" t="s">
        <v>81</v>
      </c>
      <c r="AW241" s="13" t="s">
        <v>30</v>
      </c>
      <c r="AX241" s="13" t="s">
        <v>73</v>
      </c>
      <c r="AY241" s="245" t="s">
        <v>120</v>
      </c>
    </row>
    <row r="242" s="14" customFormat="1">
      <c r="A242" s="14"/>
      <c r="B242" s="246"/>
      <c r="C242" s="247"/>
      <c r="D242" s="231" t="s">
        <v>131</v>
      </c>
      <c r="E242" s="248" t="s">
        <v>1</v>
      </c>
      <c r="F242" s="249" t="s">
        <v>410</v>
      </c>
      <c r="G242" s="247"/>
      <c r="H242" s="250">
        <v>18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131</v>
      </c>
      <c r="AU242" s="256" t="s">
        <v>83</v>
      </c>
      <c r="AV242" s="14" t="s">
        <v>83</v>
      </c>
      <c r="AW242" s="14" t="s">
        <v>30</v>
      </c>
      <c r="AX242" s="14" t="s">
        <v>81</v>
      </c>
      <c r="AY242" s="256" t="s">
        <v>120</v>
      </c>
    </row>
    <row r="243" s="2" customFormat="1" ht="16.5" customHeight="1">
      <c r="A243" s="38"/>
      <c r="B243" s="39"/>
      <c r="C243" s="218" t="s">
        <v>411</v>
      </c>
      <c r="D243" s="218" t="s">
        <v>123</v>
      </c>
      <c r="E243" s="219" t="s">
        <v>412</v>
      </c>
      <c r="F243" s="220" t="s">
        <v>413</v>
      </c>
      <c r="G243" s="221" t="s">
        <v>277</v>
      </c>
      <c r="H243" s="222">
        <v>74</v>
      </c>
      <c r="I243" s="223"/>
      <c r="J243" s="224">
        <f>ROUND(I243*H243,2)</f>
        <v>0</v>
      </c>
      <c r="K243" s="220" t="s">
        <v>174</v>
      </c>
      <c r="L243" s="44"/>
      <c r="M243" s="225" t="s">
        <v>1</v>
      </c>
      <c r="N243" s="226" t="s">
        <v>38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127</v>
      </c>
      <c r="AT243" s="229" t="s">
        <v>123</v>
      </c>
      <c r="AU243" s="229" t="s">
        <v>83</v>
      </c>
      <c r="AY243" s="17" t="s">
        <v>120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81</v>
      </c>
      <c r="BK243" s="230">
        <f>ROUND(I243*H243,2)</f>
        <v>0</v>
      </c>
      <c r="BL243" s="17" t="s">
        <v>127</v>
      </c>
      <c r="BM243" s="229" t="s">
        <v>414</v>
      </c>
    </row>
    <row r="244" s="2" customFormat="1">
      <c r="A244" s="38"/>
      <c r="B244" s="39"/>
      <c r="C244" s="40"/>
      <c r="D244" s="231" t="s">
        <v>129</v>
      </c>
      <c r="E244" s="40"/>
      <c r="F244" s="232" t="s">
        <v>415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129</v>
      </c>
      <c r="AU244" s="17" t="s">
        <v>83</v>
      </c>
    </row>
    <row r="245" s="2" customFormat="1">
      <c r="A245" s="38"/>
      <c r="B245" s="39"/>
      <c r="C245" s="40"/>
      <c r="D245" s="257" t="s">
        <v>176</v>
      </c>
      <c r="E245" s="40"/>
      <c r="F245" s="258" t="s">
        <v>416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176</v>
      </c>
      <c r="AU245" s="17" t="s">
        <v>83</v>
      </c>
    </row>
    <row r="246" s="2" customFormat="1">
      <c r="A246" s="38"/>
      <c r="B246" s="39"/>
      <c r="C246" s="40"/>
      <c r="D246" s="231" t="s">
        <v>271</v>
      </c>
      <c r="E246" s="40"/>
      <c r="F246" s="263" t="s">
        <v>417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271</v>
      </c>
      <c r="AU246" s="17" t="s">
        <v>83</v>
      </c>
    </row>
    <row r="247" s="13" customFormat="1">
      <c r="A247" s="13"/>
      <c r="B247" s="236"/>
      <c r="C247" s="237"/>
      <c r="D247" s="231" t="s">
        <v>131</v>
      </c>
      <c r="E247" s="238" t="s">
        <v>1</v>
      </c>
      <c r="F247" s="239" t="s">
        <v>273</v>
      </c>
      <c r="G247" s="237"/>
      <c r="H247" s="238" t="s">
        <v>1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131</v>
      </c>
      <c r="AU247" s="245" t="s">
        <v>83</v>
      </c>
      <c r="AV247" s="13" t="s">
        <v>81</v>
      </c>
      <c r="AW247" s="13" t="s">
        <v>30</v>
      </c>
      <c r="AX247" s="13" t="s">
        <v>73</v>
      </c>
      <c r="AY247" s="245" t="s">
        <v>120</v>
      </c>
    </row>
    <row r="248" s="14" customFormat="1">
      <c r="A248" s="14"/>
      <c r="B248" s="246"/>
      <c r="C248" s="247"/>
      <c r="D248" s="231" t="s">
        <v>131</v>
      </c>
      <c r="E248" s="248" t="s">
        <v>1</v>
      </c>
      <c r="F248" s="249" t="s">
        <v>389</v>
      </c>
      <c r="G248" s="247"/>
      <c r="H248" s="250">
        <v>74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131</v>
      </c>
      <c r="AU248" s="256" t="s">
        <v>83</v>
      </c>
      <c r="AV248" s="14" t="s">
        <v>83</v>
      </c>
      <c r="AW248" s="14" t="s">
        <v>30</v>
      </c>
      <c r="AX248" s="14" t="s">
        <v>81</v>
      </c>
      <c r="AY248" s="256" t="s">
        <v>120</v>
      </c>
    </row>
    <row r="249" s="2" customFormat="1" ht="16.5" customHeight="1">
      <c r="A249" s="38"/>
      <c r="B249" s="39"/>
      <c r="C249" s="218" t="s">
        <v>418</v>
      </c>
      <c r="D249" s="218" t="s">
        <v>123</v>
      </c>
      <c r="E249" s="219" t="s">
        <v>419</v>
      </c>
      <c r="F249" s="220" t="s">
        <v>420</v>
      </c>
      <c r="G249" s="221" t="s">
        <v>277</v>
      </c>
      <c r="H249" s="222">
        <v>28</v>
      </c>
      <c r="I249" s="223"/>
      <c r="J249" s="224">
        <f>ROUND(I249*H249,2)</f>
        <v>0</v>
      </c>
      <c r="K249" s="220" t="s">
        <v>174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127</v>
      </c>
      <c r="AT249" s="229" t="s">
        <v>123</v>
      </c>
      <c r="AU249" s="229" t="s">
        <v>83</v>
      </c>
      <c r="AY249" s="17" t="s">
        <v>120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127</v>
      </c>
      <c r="BM249" s="229" t="s">
        <v>421</v>
      </c>
    </row>
    <row r="250" s="2" customFormat="1">
      <c r="A250" s="38"/>
      <c r="B250" s="39"/>
      <c r="C250" s="40"/>
      <c r="D250" s="231" t="s">
        <v>129</v>
      </c>
      <c r="E250" s="40"/>
      <c r="F250" s="232" t="s">
        <v>422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83</v>
      </c>
    </row>
    <row r="251" s="2" customFormat="1">
      <c r="A251" s="38"/>
      <c r="B251" s="39"/>
      <c r="C251" s="40"/>
      <c r="D251" s="257" t="s">
        <v>176</v>
      </c>
      <c r="E251" s="40"/>
      <c r="F251" s="258" t="s">
        <v>423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176</v>
      </c>
      <c r="AU251" s="17" t="s">
        <v>83</v>
      </c>
    </row>
    <row r="252" s="2" customFormat="1">
      <c r="A252" s="38"/>
      <c r="B252" s="39"/>
      <c r="C252" s="40"/>
      <c r="D252" s="231" t="s">
        <v>271</v>
      </c>
      <c r="E252" s="40"/>
      <c r="F252" s="263" t="s">
        <v>417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271</v>
      </c>
      <c r="AU252" s="17" t="s">
        <v>83</v>
      </c>
    </row>
    <row r="253" s="13" customFormat="1">
      <c r="A253" s="13"/>
      <c r="B253" s="236"/>
      <c r="C253" s="237"/>
      <c r="D253" s="231" t="s">
        <v>131</v>
      </c>
      <c r="E253" s="238" t="s">
        <v>1</v>
      </c>
      <c r="F253" s="239" t="s">
        <v>273</v>
      </c>
      <c r="G253" s="237"/>
      <c r="H253" s="238" t="s">
        <v>1</v>
      </c>
      <c r="I253" s="240"/>
      <c r="J253" s="237"/>
      <c r="K253" s="237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131</v>
      </c>
      <c r="AU253" s="245" t="s">
        <v>83</v>
      </c>
      <c r="AV253" s="13" t="s">
        <v>81</v>
      </c>
      <c r="AW253" s="13" t="s">
        <v>30</v>
      </c>
      <c r="AX253" s="13" t="s">
        <v>73</v>
      </c>
      <c r="AY253" s="245" t="s">
        <v>120</v>
      </c>
    </row>
    <row r="254" s="14" customFormat="1">
      <c r="A254" s="14"/>
      <c r="B254" s="246"/>
      <c r="C254" s="247"/>
      <c r="D254" s="231" t="s">
        <v>131</v>
      </c>
      <c r="E254" s="248" t="s">
        <v>1</v>
      </c>
      <c r="F254" s="249" t="s">
        <v>396</v>
      </c>
      <c r="G254" s="247"/>
      <c r="H254" s="250">
        <v>28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131</v>
      </c>
      <c r="AU254" s="256" t="s">
        <v>83</v>
      </c>
      <c r="AV254" s="14" t="s">
        <v>83</v>
      </c>
      <c r="AW254" s="14" t="s">
        <v>30</v>
      </c>
      <c r="AX254" s="14" t="s">
        <v>81</v>
      </c>
      <c r="AY254" s="256" t="s">
        <v>120</v>
      </c>
    </row>
    <row r="255" s="2" customFormat="1" ht="16.5" customHeight="1">
      <c r="A255" s="38"/>
      <c r="B255" s="39"/>
      <c r="C255" s="218" t="s">
        <v>396</v>
      </c>
      <c r="D255" s="218" t="s">
        <v>123</v>
      </c>
      <c r="E255" s="219" t="s">
        <v>424</v>
      </c>
      <c r="F255" s="220" t="s">
        <v>425</v>
      </c>
      <c r="G255" s="221" t="s">
        <v>277</v>
      </c>
      <c r="H255" s="222">
        <v>4</v>
      </c>
      <c r="I255" s="223"/>
      <c r="J255" s="224">
        <f>ROUND(I255*H255,2)</f>
        <v>0</v>
      </c>
      <c r="K255" s="220" t="s">
        <v>174</v>
      </c>
      <c r="L255" s="44"/>
      <c r="M255" s="225" t="s">
        <v>1</v>
      </c>
      <c r="N255" s="226" t="s">
        <v>38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127</v>
      </c>
      <c r="AT255" s="229" t="s">
        <v>123</v>
      </c>
      <c r="AU255" s="229" t="s">
        <v>83</v>
      </c>
      <c r="AY255" s="17" t="s">
        <v>120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81</v>
      </c>
      <c r="BK255" s="230">
        <f>ROUND(I255*H255,2)</f>
        <v>0</v>
      </c>
      <c r="BL255" s="17" t="s">
        <v>127</v>
      </c>
      <c r="BM255" s="229" t="s">
        <v>426</v>
      </c>
    </row>
    <row r="256" s="2" customFormat="1">
      <c r="A256" s="38"/>
      <c r="B256" s="39"/>
      <c r="C256" s="40"/>
      <c r="D256" s="231" t="s">
        <v>129</v>
      </c>
      <c r="E256" s="40"/>
      <c r="F256" s="232" t="s">
        <v>427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83</v>
      </c>
    </row>
    <row r="257" s="2" customFormat="1">
      <c r="A257" s="38"/>
      <c r="B257" s="39"/>
      <c r="C257" s="40"/>
      <c r="D257" s="257" t="s">
        <v>176</v>
      </c>
      <c r="E257" s="40"/>
      <c r="F257" s="258" t="s">
        <v>428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176</v>
      </c>
      <c r="AU257" s="17" t="s">
        <v>83</v>
      </c>
    </row>
    <row r="258" s="13" customFormat="1">
      <c r="A258" s="13"/>
      <c r="B258" s="236"/>
      <c r="C258" s="237"/>
      <c r="D258" s="231" t="s">
        <v>131</v>
      </c>
      <c r="E258" s="238" t="s">
        <v>1</v>
      </c>
      <c r="F258" s="239" t="s">
        <v>273</v>
      </c>
      <c r="G258" s="237"/>
      <c r="H258" s="238" t="s">
        <v>1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131</v>
      </c>
      <c r="AU258" s="245" t="s">
        <v>83</v>
      </c>
      <c r="AV258" s="13" t="s">
        <v>81</v>
      </c>
      <c r="AW258" s="13" t="s">
        <v>30</v>
      </c>
      <c r="AX258" s="13" t="s">
        <v>73</v>
      </c>
      <c r="AY258" s="245" t="s">
        <v>120</v>
      </c>
    </row>
    <row r="259" s="14" customFormat="1">
      <c r="A259" s="14"/>
      <c r="B259" s="246"/>
      <c r="C259" s="247"/>
      <c r="D259" s="231" t="s">
        <v>131</v>
      </c>
      <c r="E259" s="248" t="s">
        <v>1</v>
      </c>
      <c r="F259" s="249" t="s">
        <v>127</v>
      </c>
      <c r="G259" s="247"/>
      <c r="H259" s="250">
        <v>4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131</v>
      </c>
      <c r="AU259" s="256" t="s">
        <v>83</v>
      </c>
      <c r="AV259" s="14" t="s">
        <v>83</v>
      </c>
      <c r="AW259" s="14" t="s">
        <v>30</v>
      </c>
      <c r="AX259" s="14" t="s">
        <v>81</v>
      </c>
      <c r="AY259" s="256" t="s">
        <v>120</v>
      </c>
    </row>
    <row r="260" s="2" customFormat="1" ht="16.5" customHeight="1">
      <c r="A260" s="38"/>
      <c r="B260" s="39"/>
      <c r="C260" s="218" t="s">
        <v>429</v>
      </c>
      <c r="D260" s="218" t="s">
        <v>123</v>
      </c>
      <c r="E260" s="219" t="s">
        <v>430</v>
      </c>
      <c r="F260" s="220" t="s">
        <v>431</v>
      </c>
      <c r="G260" s="221" t="s">
        <v>277</v>
      </c>
      <c r="H260" s="222">
        <v>43</v>
      </c>
      <c r="I260" s="223"/>
      <c r="J260" s="224">
        <f>ROUND(I260*H260,2)</f>
        <v>0</v>
      </c>
      <c r="K260" s="220" t="s">
        <v>174</v>
      </c>
      <c r="L260" s="44"/>
      <c r="M260" s="225" t="s">
        <v>1</v>
      </c>
      <c r="N260" s="226" t="s">
        <v>38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127</v>
      </c>
      <c r="AT260" s="229" t="s">
        <v>123</v>
      </c>
      <c r="AU260" s="229" t="s">
        <v>83</v>
      </c>
      <c r="AY260" s="17" t="s">
        <v>120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81</v>
      </c>
      <c r="BK260" s="230">
        <f>ROUND(I260*H260,2)</f>
        <v>0</v>
      </c>
      <c r="BL260" s="17" t="s">
        <v>127</v>
      </c>
      <c r="BM260" s="229" t="s">
        <v>432</v>
      </c>
    </row>
    <row r="261" s="2" customFormat="1">
      <c r="A261" s="38"/>
      <c r="B261" s="39"/>
      <c r="C261" s="40"/>
      <c r="D261" s="231" t="s">
        <v>129</v>
      </c>
      <c r="E261" s="40"/>
      <c r="F261" s="232" t="s">
        <v>433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129</v>
      </c>
      <c r="AU261" s="17" t="s">
        <v>83</v>
      </c>
    </row>
    <row r="262" s="2" customFormat="1">
      <c r="A262" s="38"/>
      <c r="B262" s="39"/>
      <c r="C262" s="40"/>
      <c r="D262" s="257" t="s">
        <v>176</v>
      </c>
      <c r="E262" s="40"/>
      <c r="F262" s="258" t="s">
        <v>434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176</v>
      </c>
      <c r="AU262" s="17" t="s">
        <v>83</v>
      </c>
    </row>
    <row r="263" s="2" customFormat="1">
      <c r="A263" s="38"/>
      <c r="B263" s="39"/>
      <c r="C263" s="40"/>
      <c r="D263" s="231" t="s">
        <v>271</v>
      </c>
      <c r="E263" s="40"/>
      <c r="F263" s="263" t="s">
        <v>417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271</v>
      </c>
      <c r="AU263" s="17" t="s">
        <v>83</v>
      </c>
    </row>
    <row r="264" s="13" customFormat="1">
      <c r="A264" s="13"/>
      <c r="B264" s="236"/>
      <c r="C264" s="237"/>
      <c r="D264" s="231" t="s">
        <v>131</v>
      </c>
      <c r="E264" s="238" t="s">
        <v>1</v>
      </c>
      <c r="F264" s="239" t="s">
        <v>273</v>
      </c>
      <c r="G264" s="237"/>
      <c r="H264" s="238" t="s">
        <v>1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131</v>
      </c>
      <c r="AU264" s="245" t="s">
        <v>83</v>
      </c>
      <c r="AV264" s="13" t="s">
        <v>81</v>
      </c>
      <c r="AW264" s="13" t="s">
        <v>30</v>
      </c>
      <c r="AX264" s="13" t="s">
        <v>73</v>
      </c>
      <c r="AY264" s="245" t="s">
        <v>120</v>
      </c>
    </row>
    <row r="265" s="14" customFormat="1">
      <c r="A265" s="14"/>
      <c r="B265" s="246"/>
      <c r="C265" s="247"/>
      <c r="D265" s="231" t="s">
        <v>131</v>
      </c>
      <c r="E265" s="248" t="s">
        <v>1</v>
      </c>
      <c r="F265" s="249" t="s">
        <v>435</v>
      </c>
      <c r="G265" s="247"/>
      <c r="H265" s="250">
        <v>43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131</v>
      </c>
      <c r="AU265" s="256" t="s">
        <v>83</v>
      </c>
      <c r="AV265" s="14" t="s">
        <v>83</v>
      </c>
      <c r="AW265" s="14" t="s">
        <v>30</v>
      </c>
      <c r="AX265" s="14" t="s">
        <v>81</v>
      </c>
      <c r="AY265" s="256" t="s">
        <v>120</v>
      </c>
    </row>
    <row r="266" s="2" customFormat="1" ht="16.5" customHeight="1">
      <c r="A266" s="38"/>
      <c r="B266" s="39"/>
      <c r="C266" s="218" t="s">
        <v>436</v>
      </c>
      <c r="D266" s="218" t="s">
        <v>123</v>
      </c>
      <c r="E266" s="219" t="s">
        <v>437</v>
      </c>
      <c r="F266" s="220" t="s">
        <v>438</v>
      </c>
      <c r="G266" s="221" t="s">
        <v>277</v>
      </c>
      <c r="H266" s="222">
        <v>16</v>
      </c>
      <c r="I266" s="223"/>
      <c r="J266" s="224">
        <f>ROUND(I266*H266,2)</f>
        <v>0</v>
      </c>
      <c r="K266" s="220" t="s">
        <v>174</v>
      </c>
      <c r="L266" s="44"/>
      <c r="M266" s="225" t="s">
        <v>1</v>
      </c>
      <c r="N266" s="226" t="s">
        <v>38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127</v>
      </c>
      <c r="AT266" s="229" t="s">
        <v>123</v>
      </c>
      <c r="AU266" s="229" t="s">
        <v>83</v>
      </c>
      <c r="AY266" s="17" t="s">
        <v>120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81</v>
      </c>
      <c r="BK266" s="230">
        <f>ROUND(I266*H266,2)</f>
        <v>0</v>
      </c>
      <c r="BL266" s="17" t="s">
        <v>127</v>
      </c>
      <c r="BM266" s="229" t="s">
        <v>439</v>
      </c>
    </row>
    <row r="267" s="2" customFormat="1">
      <c r="A267" s="38"/>
      <c r="B267" s="39"/>
      <c r="C267" s="40"/>
      <c r="D267" s="231" t="s">
        <v>129</v>
      </c>
      <c r="E267" s="40"/>
      <c r="F267" s="232" t="s">
        <v>440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83</v>
      </c>
    </row>
    <row r="268" s="2" customFormat="1">
      <c r="A268" s="38"/>
      <c r="B268" s="39"/>
      <c r="C268" s="40"/>
      <c r="D268" s="257" t="s">
        <v>176</v>
      </c>
      <c r="E268" s="40"/>
      <c r="F268" s="258" t="s">
        <v>441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176</v>
      </c>
      <c r="AU268" s="17" t="s">
        <v>83</v>
      </c>
    </row>
    <row r="269" s="2" customFormat="1">
      <c r="A269" s="38"/>
      <c r="B269" s="39"/>
      <c r="C269" s="40"/>
      <c r="D269" s="231" t="s">
        <v>271</v>
      </c>
      <c r="E269" s="40"/>
      <c r="F269" s="263" t="s">
        <v>417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271</v>
      </c>
      <c r="AU269" s="17" t="s">
        <v>83</v>
      </c>
    </row>
    <row r="270" s="13" customFormat="1">
      <c r="A270" s="13"/>
      <c r="B270" s="236"/>
      <c r="C270" s="237"/>
      <c r="D270" s="231" t="s">
        <v>131</v>
      </c>
      <c r="E270" s="238" t="s">
        <v>1</v>
      </c>
      <c r="F270" s="239" t="s">
        <v>273</v>
      </c>
      <c r="G270" s="237"/>
      <c r="H270" s="238" t="s">
        <v>1</v>
      </c>
      <c r="I270" s="240"/>
      <c r="J270" s="237"/>
      <c r="K270" s="237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131</v>
      </c>
      <c r="AU270" s="245" t="s">
        <v>83</v>
      </c>
      <c r="AV270" s="13" t="s">
        <v>81</v>
      </c>
      <c r="AW270" s="13" t="s">
        <v>30</v>
      </c>
      <c r="AX270" s="13" t="s">
        <v>73</v>
      </c>
      <c r="AY270" s="245" t="s">
        <v>120</v>
      </c>
    </row>
    <row r="271" s="14" customFormat="1">
      <c r="A271" s="14"/>
      <c r="B271" s="246"/>
      <c r="C271" s="247"/>
      <c r="D271" s="231" t="s">
        <v>131</v>
      </c>
      <c r="E271" s="248" t="s">
        <v>1</v>
      </c>
      <c r="F271" s="249" t="s">
        <v>238</v>
      </c>
      <c r="G271" s="247"/>
      <c r="H271" s="250">
        <v>16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131</v>
      </c>
      <c r="AU271" s="256" t="s">
        <v>83</v>
      </c>
      <c r="AV271" s="14" t="s">
        <v>83</v>
      </c>
      <c r="AW271" s="14" t="s">
        <v>30</v>
      </c>
      <c r="AX271" s="14" t="s">
        <v>81</v>
      </c>
      <c r="AY271" s="256" t="s">
        <v>120</v>
      </c>
    </row>
    <row r="272" s="2" customFormat="1" ht="16.5" customHeight="1">
      <c r="A272" s="38"/>
      <c r="B272" s="39"/>
      <c r="C272" s="218" t="s">
        <v>442</v>
      </c>
      <c r="D272" s="218" t="s">
        <v>123</v>
      </c>
      <c r="E272" s="219" t="s">
        <v>443</v>
      </c>
      <c r="F272" s="220" t="s">
        <v>444</v>
      </c>
      <c r="G272" s="221" t="s">
        <v>277</v>
      </c>
      <c r="H272" s="222">
        <v>2</v>
      </c>
      <c r="I272" s="223"/>
      <c r="J272" s="224">
        <f>ROUND(I272*H272,2)</f>
        <v>0</v>
      </c>
      <c r="K272" s="220" t="s">
        <v>174</v>
      </c>
      <c r="L272" s="44"/>
      <c r="M272" s="225" t="s">
        <v>1</v>
      </c>
      <c r="N272" s="226" t="s">
        <v>38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127</v>
      </c>
      <c r="AT272" s="229" t="s">
        <v>123</v>
      </c>
      <c r="AU272" s="229" t="s">
        <v>83</v>
      </c>
      <c r="AY272" s="17" t="s">
        <v>120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127</v>
      </c>
      <c r="BM272" s="229" t="s">
        <v>445</v>
      </c>
    </row>
    <row r="273" s="2" customFormat="1">
      <c r="A273" s="38"/>
      <c r="B273" s="39"/>
      <c r="C273" s="40"/>
      <c r="D273" s="231" t="s">
        <v>129</v>
      </c>
      <c r="E273" s="40"/>
      <c r="F273" s="232" t="s">
        <v>446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83</v>
      </c>
    </row>
    <row r="274" s="2" customFormat="1">
      <c r="A274" s="38"/>
      <c r="B274" s="39"/>
      <c r="C274" s="40"/>
      <c r="D274" s="257" t="s">
        <v>176</v>
      </c>
      <c r="E274" s="40"/>
      <c r="F274" s="258" t="s">
        <v>447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176</v>
      </c>
      <c r="AU274" s="17" t="s">
        <v>83</v>
      </c>
    </row>
    <row r="275" s="13" customFormat="1">
      <c r="A275" s="13"/>
      <c r="B275" s="236"/>
      <c r="C275" s="237"/>
      <c r="D275" s="231" t="s">
        <v>131</v>
      </c>
      <c r="E275" s="238" t="s">
        <v>1</v>
      </c>
      <c r="F275" s="239" t="s">
        <v>273</v>
      </c>
      <c r="G275" s="237"/>
      <c r="H275" s="238" t="s">
        <v>1</v>
      </c>
      <c r="I275" s="240"/>
      <c r="J275" s="237"/>
      <c r="K275" s="237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131</v>
      </c>
      <c r="AU275" s="245" t="s">
        <v>83</v>
      </c>
      <c r="AV275" s="13" t="s">
        <v>81</v>
      </c>
      <c r="AW275" s="13" t="s">
        <v>30</v>
      </c>
      <c r="AX275" s="13" t="s">
        <v>73</v>
      </c>
      <c r="AY275" s="245" t="s">
        <v>120</v>
      </c>
    </row>
    <row r="276" s="14" customFormat="1">
      <c r="A276" s="14"/>
      <c r="B276" s="246"/>
      <c r="C276" s="247"/>
      <c r="D276" s="231" t="s">
        <v>131</v>
      </c>
      <c r="E276" s="248" t="s">
        <v>1</v>
      </c>
      <c r="F276" s="249" t="s">
        <v>83</v>
      </c>
      <c r="G276" s="247"/>
      <c r="H276" s="250">
        <v>2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131</v>
      </c>
      <c r="AU276" s="256" t="s">
        <v>83</v>
      </c>
      <c r="AV276" s="14" t="s">
        <v>83</v>
      </c>
      <c r="AW276" s="14" t="s">
        <v>30</v>
      </c>
      <c r="AX276" s="14" t="s">
        <v>81</v>
      </c>
      <c r="AY276" s="256" t="s">
        <v>120</v>
      </c>
    </row>
    <row r="277" s="2" customFormat="1" ht="33" customHeight="1">
      <c r="A277" s="38"/>
      <c r="B277" s="39"/>
      <c r="C277" s="218" t="s">
        <v>448</v>
      </c>
      <c r="D277" s="218" t="s">
        <v>123</v>
      </c>
      <c r="E277" s="219" t="s">
        <v>449</v>
      </c>
      <c r="F277" s="220" t="s">
        <v>450</v>
      </c>
      <c r="G277" s="221" t="s">
        <v>259</v>
      </c>
      <c r="H277" s="222">
        <v>83.700000000000003</v>
      </c>
      <c r="I277" s="223"/>
      <c r="J277" s="224">
        <f>ROUND(I277*H277,2)</f>
        <v>0</v>
      </c>
      <c r="K277" s="220" t="s">
        <v>174</v>
      </c>
      <c r="L277" s="44"/>
      <c r="M277" s="225" t="s">
        <v>1</v>
      </c>
      <c r="N277" s="226" t="s">
        <v>38</v>
      </c>
      <c r="O277" s="91"/>
      <c r="P277" s="227">
        <f>O277*H277</f>
        <v>0</v>
      </c>
      <c r="Q277" s="227">
        <v>5.0000000000000002E-05</v>
      </c>
      <c r="R277" s="227">
        <f>Q277*H277</f>
        <v>0.0041850000000000004</v>
      </c>
      <c r="S277" s="227">
        <v>0.11500000000000001</v>
      </c>
      <c r="T277" s="228">
        <f>S277*H277</f>
        <v>9.6255000000000006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127</v>
      </c>
      <c r="AT277" s="229" t="s">
        <v>123</v>
      </c>
      <c r="AU277" s="229" t="s">
        <v>83</v>
      </c>
      <c r="AY277" s="17" t="s">
        <v>120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81</v>
      </c>
      <c r="BK277" s="230">
        <f>ROUND(I277*H277,2)</f>
        <v>0</v>
      </c>
      <c r="BL277" s="17" t="s">
        <v>127</v>
      </c>
      <c r="BM277" s="229" t="s">
        <v>451</v>
      </c>
    </row>
    <row r="278" s="2" customFormat="1">
      <c r="A278" s="38"/>
      <c r="B278" s="39"/>
      <c r="C278" s="40"/>
      <c r="D278" s="231" t="s">
        <v>129</v>
      </c>
      <c r="E278" s="40"/>
      <c r="F278" s="232" t="s">
        <v>452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129</v>
      </c>
      <c r="AU278" s="17" t="s">
        <v>83</v>
      </c>
    </row>
    <row r="279" s="2" customFormat="1">
      <c r="A279" s="38"/>
      <c r="B279" s="39"/>
      <c r="C279" s="40"/>
      <c r="D279" s="257" t="s">
        <v>176</v>
      </c>
      <c r="E279" s="40"/>
      <c r="F279" s="258" t="s">
        <v>453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176</v>
      </c>
      <c r="AU279" s="17" t="s">
        <v>83</v>
      </c>
    </row>
    <row r="280" s="13" customFormat="1">
      <c r="A280" s="13"/>
      <c r="B280" s="236"/>
      <c r="C280" s="237"/>
      <c r="D280" s="231" t="s">
        <v>131</v>
      </c>
      <c r="E280" s="238" t="s">
        <v>1</v>
      </c>
      <c r="F280" s="239" t="s">
        <v>273</v>
      </c>
      <c r="G280" s="237"/>
      <c r="H280" s="238" t="s">
        <v>1</v>
      </c>
      <c r="I280" s="240"/>
      <c r="J280" s="237"/>
      <c r="K280" s="237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131</v>
      </c>
      <c r="AU280" s="245" t="s">
        <v>83</v>
      </c>
      <c r="AV280" s="13" t="s">
        <v>81</v>
      </c>
      <c r="AW280" s="13" t="s">
        <v>30</v>
      </c>
      <c r="AX280" s="13" t="s">
        <v>73</v>
      </c>
      <c r="AY280" s="245" t="s">
        <v>120</v>
      </c>
    </row>
    <row r="281" s="14" customFormat="1">
      <c r="A281" s="14"/>
      <c r="B281" s="246"/>
      <c r="C281" s="247"/>
      <c r="D281" s="231" t="s">
        <v>131</v>
      </c>
      <c r="E281" s="248" t="s">
        <v>1</v>
      </c>
      <c r="F281" s="249" t="s">
        <v>454</v>
      </c>
      <c r="G281" s="247"/>
      <c r="H281" s="250">
        <v>83.700000000000003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131</v>
      </c>
      <c r="AU281" s="256" t="s">
        <v>83</v>
      </c>
      <c r="AV281" s="14" t="s">
        <v>83</v>
      </c>
      <c r="AW281" s="14" t="s">
        <v>30</v>
      </c>
      <c r="AX281" s="14" t="s">
        <v>81</v>
      </c>
      <c r="AY281" s="256" t="s">
        <v>120</v>
      </c>
    </row>
    <row r="282" s="2" customFormat="1" ht="16.5" customHeight="1">
      <c r="A282" s="38"/>
      <c r="B282" s="39"/>
      <c r="C282" s="218" t="s">
        <v>455</v>
      </c>
      <c r="D282" s="218" t="s">
        <v>123</v>
      </c>
      <c r="E282" s="219" t="s">
        <v>456</v>
      </c>
      <c r="F282" s="220" t="s">
        <v>457</v>
      </c>
      <c r="G282" s="221" t="s">
        <v>247</v>
      </c>
      <c r="H282" s="222">
        <v>5742.5</v>
      </c>
      <c r="I282" s="223"/>
      <c r="J282" s="224">
        <f>ROUND(I282*H282,2)</f>
        <v>0</v>
      </c>
      <c r="K282" s="220" t="s">
        <v>174</v>
      </c>
      <c r="L282" s="44"/>
      <c r="M282" s="225" t="s">
        <v>1</v>
      </c>
      <c r="N282" s="226" t="s">
        <v>38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1.8200000000000001</v>
      </c>
      <c r="T282" s="228">
        <f>S282*H282</f>
        <v>10451.35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127</v>
      </c>
      <c r="AT282" s="229" t="s">
        <v>123</v>
      </c>
      <c r="AU282" s="229" t="s">
        <v>83</v>
      </c>
      <c r="AY282" s="17" t="s">
        <v>120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81</v>
      </c>
      <c r="BK282" s="230">
        <f>ROUND(I282*H282,2)</f>
        <v>0</v>
      </c>
      <c r="BL282" s="17" t="s">
        <v>127</v>
      </c>
      <c r="BM282" s="229" t="s">
        <v>458</v>
      </c>
    </row>
    <row r="283" s="2" customFormat="1">
      <c r="A283" s="38"/>
      <c r="B283" s="39"/>
      <c r="C283" s="40"/>
      <c r="D283" s="231" t="s">
        <v>129</v>
      </c>
      <c r="E283" s="40"/>
      <c r="F283" s="232" t="s">
        <v>459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129</v>
      </c>
      <c r="AU283" s="17" t="s">
        <v>83</v>
      </c>
    </row>
    <row r="284" s="2" customFormat="1">
      <c r="A284" s="38"/>
      <c r="B284" s="39"/>
      <c r="C284" s="40"/>
      <c r="D284" s="257" t="s">
        <v>176</v>
      </c>
      <c r="E284" s="40"/>
      <c r="F284" s="258" t="s">
        <v>460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176</v>
      </c>
      <c r="AU284" s="17" t="s">
        <v>83</v>
      </c>
    </row>
    <row r="285" s="13" customFormat="1">
      <c r="A285" s="13"/>
      <c r="B285" s="236"/>
      <c r="C285" s="237"/>
      <c r="D285" s="231" t="s">
        <v>131</v>
      </c>
      <c r="E285" s="238" t="s">
        <v>1</v>
      </c>
      <c r="F285" s="239" t="s">
        <v>461</v>
      </c>
      <c r="G285" s="237"/>
      <c r="H285" s="238" t="s">
        <v>1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131</v>
      </c>
      <c r="AU285" s="245" t="s">
        <v>83</v>
      </c>
      <c r="AV285" s="13" t="s">
        <v>81</v>
      </c>
      <c r="AW285" s="13" t="s">
        <v>30</v>
      </c>
      <c r="AX285" s="13" t="s">
        <v>73</v>
      </c>
      <c r="AY285" s="245" t="s">
        <v>120</v>
      </c>
    </row>
    <row r="286" s="13" customFormat="1">
      <c r="A286" s="13"/>
      <c r="B286" s="236"/>
      <c r="C286" s="237"/>
      <c r="D286" s="231" t="s">
        <v>131</v>
      </c>
      <c r="E286" s="238" t="s">
        <v>1</v>
      </c>
      <c r="F286" s="239" t="s">
        <v>273</v>
      </c>
      <c r="G286" s="237"/>
      <c r="H286" s="238" t="s">
        <v>1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131</v>
      </c>
      <c r="AU286" s="245" t="s">
        <v>83</v>
      </c>
      <c r="AV286" s="13" t="s">
        <v>81</v>
      </c>
      <c r="AW286" s="13" t="s">
        <v>30</v>
      </c>
      <c r="AX286" s="13" t="s">
        <v>73</v>
      </c>
      <c r="AY286" s="245" t="s">
        <v>120</v>
      </c>
    </row>
    <row r="287" s="14" customFormat="1">
      <c r="A287" s="14"/>
      <c r="B287" s="246"/>
      <c r="C287" s="247"/>
      <c r="D287" s="231" t="s">
        <v>131</v>
      </c>
      <c r="E287" s="248" t="s">
        <v>1</v>
      </c>
      <c r="F287" s="249" t="s">
        <v>462</v>
      </c>
      <c r="G287" s="247"/>
      <c r="H287" s="250">
        <v>164.19999999999999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131</v>
      </c>
      <c r="AU287" s="256" t="s">
        <v>83</v>
      </c>
      <c r="AV287" s="14" t="s">
        <v>83</v>
      </c>
      <c r="AW287" s="14" t="s">
        <v>30</v>
      </c>
      <c r="AX287" s="14" t="s">
        <v>73</v>
      </c>
      <c r="AY287" s="256" t="s">
        <v>120</v>
      </c>
    </row>
    <row r="288" s="14" customFormat="1">
      <c r="A288" s="14"/>
      <c r="B288" s="246"/>
      <c r="C288" s="247"/>
      <c r="D288" s="231" t="s">
        <v>131</v>
      </c>
      <c r="E288" s="248" t="s">
        <v>1</v>
      </c>
      <c r="F288" s="249" t="s">
        <v>463</v>
      </c>
      <c r="G288" s="247"/>
      <c r="H288" s="250">
        <v>5578.3000000000002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131</v>
      </c>
      <c r="AU288" s="256" t="s">
        <v>83</v>
      </c>
      <c r="AV288" s="14" t="s">
        <v>83</v>
      </c>
      <c r="AW288" s="14" t="s">
        <v>30</v>
      </c>
      <c r="AX288" s="14" t="s">
        <v>73</v>
      </c>
      <c r="AY288" s="256" t="s">
        <v>120</v>
      </c>
    </row>
    <row r="289" s="15" customFormat="1">
      <c r="A289" s="15"/>
      <c r="B289" s="264"/>
      <c r="C289" s="265"/>
      <c r="D289" s="231" t="s">
        <v>131</v>
      </c>
      <c r="E289" s="266" t="s">
        <v>1</v>
      </c>
      <c r="F289" s="267" t="s">
        <v>464</v>
      </c>
      <c r="G289" s="265"/>
      <c r="H289" s="268">
        <v>5742.5</v>
      </c>
      <c r="I289" s="269"/>
      <c r="J289" s="265"/>
      <c r="K289" s="265"/>
      <c r="L289" s="270"/>
      <c r="M289" s="271"/>
      <c r="N289" s="272"/>
      <c r="O289" s="272"/>
      <c r="P289" s="272"/>
      <c r="Q289" s="272"/>
      <c r="R289" s="272"/>
      <c r="S289" s="272"/>
      <c r="T289" s="27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4" t="s">
        <v>131</v>
      </c>
      <c r="AU289" s="274" t="s">
        <v>83</v>
      </c>
      <c r="AV289" s="15" t="s">
        <v>127</v>
      </c>
      <c r="AW289" s="15" t="s">
        <v>30</v>
      </c>
      <c r="AX289" s="15" t="s">
        <v>81</v>
      </c>
      <c r="AY289" s="274" t="s">
        <v>120</v>
      </c>
    </row>
    <row r="290" s="2" customFormat="1" ht="33" customHeight="1">
      <c r="A290" s="38"/>
      <c r="B290" s="39"/>
      <c r="C290" s="218" t="s">
        <v>465</v>
      </c>
      <c r="D290" s="218" t="s">
        <v>123</v>
      </c>
      <c r="E290" s="219" t="s">
        <v>466</v>
      </c>
      <c r="F290" s="220" t="s">
        <v>467</v>
      </c>
      <c r="G290" s="221" t="s">
        <v>247</v>
      </c>
      <c r="H290" s="222">
        <v>880</v>
      </c>
      <c r="I290" s="223"/>
      <c r="J290" s="224">
        <f>ROUND(I290*H290,2)</f>
        <v>0</v>
      </c>
      <c r="K290" s="220" t="s">
        <v>174</v>
      </c>
      <c r="L290" s="44"/>
      <c r="M290" s="225" t="s">
        <v>1</v>
      </c>
      <c r="N290" s="226" t="s">
        <v>38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127</v>
      </c>
      <c r="AT290" s="229" t="s">
        <v>123</v>
      </c>
      <c r="AU290" s="229" t="s">
        <v>83</v>
      </c>
      <c r="AY290" s="17" t="s">
        <v>120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81</v>
      </c>
      <c r="BK290" s="230">
        <f>ROUND(I290*H290,2)</f>
        <v>0</v>
      </c>
      <c r="BL290" s="17" t="s">
        <v>127</v>
      </c>
      <c r="BM290" s="229" t="s">
        <v>468</v>
      </c>
    </row>
    <row r="291" s="2" customFormat="1">
      <c r="A291" s="38"/>
      <c r="B291" s="39"/>
      <c r="C291" s="40"/>
      <c r="D291" s="231" t="s">
        <v>129</v>
      </c>
      <c r="E291" s="40"/>
      <c r="F291" s="232" t="s">
        <v>469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129</v>
      </c>
      <c r="AU291" s="17" t="s">
        <v>83</v>
      </c>
    </row>
    <row r="292" s="2" customFormat="1">
      <c r="A292" s="38"/>
      <c r="B292" s="39"/>
      <c r="C292" s="40"/>
      <c r="D292" s="257" t="s">
        <v>176</v>
      </c>
      <c r="E292" s="40"/>
      <c r="F292" s="258" t="s">
        <v>470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176</v>
      </c>
      <c r="AU292" s="17" t="s">
        <v>83</v>
      </c>
    </row>
    <row r="293" s="14" customFormat="1">
      <c r="A293" s="14"/>
      <c r="B293" s="246"/>
      <c r="C293" s="247"/>
      <c r="D293" s="231" t="s">
        <v>131</v>
      </c>
      <c r="E293" s="248" t="s">
        <v>1</v>
      </c>
      <c r="F293" s="249" t="s">
        <v>471</v>
      </c>
      <c r="G293" s="247"/>
      <c r="H293" s="250">
        <v>440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131</v>
      </c>
      <c r="AU293" s="256" t="s">
        <v>83</v>
      </c>
      <c r="AV293" s="14" t="s">
        <v>83</v>
      </c>
      <c r="AW293" s="14" t="s">
        <v>30</v>
      </c>
      <c r="AX293" s="14" t="s">
        <v>73</v>
      </c>
      <c r="AY293" s="256" t="s">
        <v>120</v>
      </c>
    </row>
    <row r="294" s="14" customFormat="1">
      <c r="A294" s="14"/>
      <c r="B294" s="246"/>
      <c r="C294" s="247"/>
      <c r="D294" s="231" t="s">
        <v>131</v>
      </c>
      <c r="E294" s="248" t="s">
        <v>1</v>
      </c>
      <c r="F294" s="249" t="s">
        <v>472</v>
      </c>
      <c r="G294" s="247"/>
      <c r="H294" s="250">
        <v>440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131</v>
      </c>
      <c r="AU294" s="256" t="s">
        <v>83</v>
      </c>
      <c r="AV294" s="14" t="s">
        <v>83</v>
      </c>
      <c r="AW294" s="14" t="s">
        <v>30</v>
      </c>
      <c r="AX294" s="14" t="s">
        <v>73</v>
      </c>
      <c r="AY294" s="256" t="s">
        <v>120</v>
      </c>
    </row>
    <row r="295" s="15" customFormat="1">
      <c r="A295" s="15"/>
      <c r="B295" s="264"/>
      <c r="C295" s="265"/>
      <c r="D295" s="231" t="s">
        <v>131</v>
      </c>
      <c r="E295" s="266" t="s">
        <v>1</v>
      </c>
      <c r="F295" s="267" t="s">
        <v>464</v>
      </c>
      <c r="G295" s="265"/>
      <c r="H295" s="268">
        <v>880</v>
      </c>
      <c r="I295" s="269"/>
      <c r="J295" s="265"/>
      <c r="K295" s="265"/>
      <c r="L295" s="270"/>
      <c r="M295" s="271"/>
      <c r="N295" s="272"/>
      <c r="O295" s="272"/>
      <c r="P295" s="272"/>
      <c r="Q295" s="272"/>
      <c r="R295" s="272"/>
      <c r="S295" s="272"/>
      <c r="T295" s="27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4" t="s">
        <v>131</v>
      </c>
      <c r="AU295" s="274" t="s">
        <v>83</v>
      </c>
      <c r="AV295" s="15" t="s">
        <v>127</v>
      </c>
      <c r="AW295" s="15" t="s">
        <v>30</v>
      </c>
      <c r="AX295" s="15" t="s">
        <v>81</v>
      </c>
      <c r="AY295" s="274" t="s">
        <v>120</v>
      </c>
    </row>
    <row r="296" s="2" customFormat="1" ht="33" customHeight="1">
      <c r="A296" s="38"/>
      <c r="B296" s="39"/>
      <c r="C296" s="218" t="s">
        <v>473</v>
      </c>
      <c r="D296" s="218" t="s">
        <v>123</v>
      </c>
      <c r="E296" s="219" t="s">
        <v>474</v>
      </c>
      <c r="F296" s="220" t="s">
        <v>475</v>
      </c>
      <c r="G296" s="221" t="s">
        <v>247</v>
      </c>
      <c r="H296" s="222">
        <v>775.60000000000002</v>
      </c>
      <c r="I296" s="223"/>
      <c r="J296" s="224">
        <f>ROUND(I296*H296,2)</f>
        <v>0</v>
      </c>
      <c r="K296" s="220" t="s">
        <v>174</v>
      </c>
      <c r="L296" s="44"/>
      <c r="M296" s="225" t="s">
        <v>1</v>
      </c>
      <c r="N296" s="226" t="s">
        <v>38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127</v>
      </c>
      <c r="AT296" s="229" t="s">
        <v>123</v>
      </c>
      <c r="AU296" s="229" t="s">
        <v>83</v>
      </c>
      <c r="AY296" s="17" t="s">
        <v>120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81</v>
      </c>
      <c r="BK296" s="230">
        <f>ROUND(I296*H296,2)</f>
        <v>0</v>
      </c>
      <c r="BL296" s="17" t="s">
        <v>127</v>
      </c>
      <c r="BM296" s="229" t="s">
        <v>476</v>
      </c>
    </row>
    <row r="297" s="2" customFormat="1">
      <c r="A297" s="38"/>
      <c r="B297" s="39"/>
      <c r="C297" s="40"/>
      <c r="D297" s="231" t="s">
        <v>129</v>
      </c>
      <c r="E297" s="40"/>
      <c r="F297" s="232" t="s">
        <v>477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129</v>
      </c>
      <c r="AU297" s="17" t="s">
        <v>83</v>
      </c>
    </row>
    <row r="298" s="2" customFormat="1">
      <c r="A298" s="38"/>
      <c r="B298" s="39"/>
      <c r="C298" s="40"/>
      <c r="D298" s="257" t="s">
        <v>176</v>
      </c>
      <c r="E298" s="40"/>
      <c r="F298" s="258" t="s">
        <v>478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176</v>
      </c>
      <c r="AU298" s="17" t="s">
        <v>83</v>
      </c>
    </row>
    <row r="299" s="13" customFormat="1">
      <c r="A299" s="13"/>
      <c r="B299" s="236"/>
      <c r="C299" s="237"/>
      <c r="D299" s="231" t="s">
        <v>131</v>
      </c>
      <c r="E299" s="238" t="s">
        <v>1</v>
      </c>
      <c r="F299" s="239" t="s">
        <v>273</v>
      </c>
      <c r="G299" s="237"/>
      <c r="H299" s="238" t="s">
        <v>1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131</v>
      </c>
      <c r="AU299" s="245" t="s">
        <v>83</v>
      </c>
      <c r="AV299" s="13" t="s">
        <v>81</v>
      </c>
      <c r="AW299" s="13" t="s">
        <v>30</v>
      </c>
      <c r="AX299" s="13" t="s">
        <v>73</v>
      </c>
      <c r="AY299" s="245" t="s">
        <v>120</v>
      </c>
    </row>
    <row r="300" s="14" customFormat="1">
      <c r="A300" s="14"/>
      <c r="B300" s="246"/>
      <c r="C300" s="247"/>
      <c r="D300" s="231" t="s">
        <v>131</v>
      </c>
      <c r="E300" s="248" t="s">
        <v>243</v>
      </c>
      <c r="F300" s="249" t="s">
        <v>479</v>
      </c>
      <c r="G300" s="247"/>
      <c r="H300" s="250">
        <v>775.60000000000002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131</v>
      </c>
      <c r="AU300" s="256" t="s">
        <v>83</v>
      </c>
      <c r="AV300" s="14" t="s">
        <v>83</v>
      </c>
      <c r="AW300" s="14" t="s">
        <v>30</v>
      </c>
      <c r="AX300" s="14" t="s">
        <v>81</v>
      </c>
      <c r="AY300" s="256" t="s">
        <v>120</v>
      </c>
    </row>
    <row r="301" s="2" customFormat="1" ht="37.8" customHeight="1">
      <c r="A301" s="38"/>
      <c r="B301" s="39"/>
      <c r="C301" s="218" t="s">
        <v>480</v>
      </c>
      <c r="D301" s="218" t="s">
        <v>123</v>
      </c>
      <c r="E301" s="219" t="s">
        <v>481</v>
      </c>
      <c r="F301" s="220" t="s">
        <v>482</v>
      </c>
      <c r="G301" s="221" t="s">
        <v>247</v>
      </c>
      <c r="H301" s="222">
        <v>122.3</v>
      </c>
      <c r="I301" s="223"/>
      <c r="J301" s="224">
        <f>ROUND(I301*H301,2)</f>
        <v>0</v>
      </c>
      <c r="K301" s="220" t="s">
        <v>174</v>
      </c>
      <c r="L301" s="44"/>
      <c r="M301" s="225" t="s">
        <v>1</v>
      </c>
      <c r="N301" s="226" t="s">
        <v>38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127</v>
      </c>
      <c r="AT301" s="229" t="s">
        <v>123</v>
      </c>
      <c r="AU301" s="229" t="s">
        <v>83</v>
      </c>
      <c r="AY301" s="17" t="s">
        <v>120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81</v>
      </c>
      <c r="BK301" s="230">
        <f>ROUND(I301*H301,2)</f>
        <v>0</v>
      </c>
      <c r="BL301" s="17" t="s">
        <v>127</v>
      </c>
      <c r="BM301" s="229" t="s">
        <v>483</v>
      </c>
    </row>
    <row r="302" s="2" customFormat="1">
      <c r="A302" s="38"/>
      <c r="B302" s="39"/>
      <c r="C302" s="40"/>
      <c r="D302" s="231" t="s">
        <v>129</v>
      </c>
      <c r="E302" s="40"/>
      <c r="F302" s="232" t="s">
        <v>484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129</v>
      </c>
      <c r="AU302" s="17" t="s">
        <v>83</v>
      </c>
    </row>
    <row r="303" s="2" customFormat="1">
      <c r="A303" s="38"/>
      <c r="B303" s="39"/>
      <c r="C303" s="40"/>
      <c r="D303" s="257" t="s">
        <v>176</v>
      </c>
      <c r="E303" s="40"/>
      <c r="F303" s="258" t="s">
        <v>485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176</v>
      </c>
      <c r="AU303" s="17" t="s">
        <v>83</v>
      </c>
    </row>
    <row r="304" s="13" customFormat="1">
      <c r="A304" s="13"/>
      <c r="B304" s="236"/>
      <c r="C304" s="237"/>
      <c r="D304" s="231" t="s">
        <v>131</v>
      </c>
      <c r="E304" s="238" t="s">
        <v>1</v>
      </c>
      <c r="F304" s="239" t="s">
        <v>273</v>
      </c>
      <c r="G304" s="237"/>
      <c r="H304" s="238" t="s">
        <v>1</v>
      </c>
      <c r="I304" s="240"/>
      <c r="J304" s="237"/>
      <c r="K304" s="237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131</v>
      </c>
      <c r="AU304" s="245" t="s">
        <v>83</v>
      </c>
      <c r="AV304" s="13" t="s">
        <v>81</v>
      </c>
      <c r="AW304" s="13" t="s">
        <v>30</v>
      </c>
      <c r="AX304" s="13" t="s">
        <v>73</v>
      </c>
      <c r="AY304" s="245" t="s">
        <v>120</v>
      </c>
    </row>
    <row r="305" s="14" customFormat="1">
      <c r="A305" s="14"/>
      <c r="B305" s="246"/>
      <c r="C305" s="247"/>
      <c r="D305" s="231" t="s">
        <v>131</v>
      </c>
      <c r="E305" s="248" t="s">
        <v>246</v>
      </c>
      <c r="F305" s="249" t="s">
        <v>248</v>
      </c>
      <c r="G305" s="247"/>
      <c r="H305" s="250">
        <v>122.3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131</v>
      </c>
      <c r="AU305" s="256" t="s">
        <v>83</v>
      </c>
      <c r="AV305" s="14" t="s">
        <v>83</v>
      </c>
      <c r="AW305" s="14" t="s">
        <v>30</v>
      </c>
      <c r="AX305" s="14" t="s">
        <v>81</v>
      </c>
      <c r="AY305" s="256" t="s">
        <v>120</v>
      </c>
    </row>
    <row r="306" s="2" customFormat="1" ht="24.15" customHeight="1">
      <c r="A306" s="38"/>
      <c r="B306" s="39"/>
      <c r="C306" s="218" t="s">
        <v>486</v>
      </c>
      <c r="D306" s="218" t="s">
        <v>123</v>
      </c>
      <c r="E306" s="219" t="s">
        <v>487</v>
      </c>
      <c r="F306" s="220" t="s">
        <v>488</v>
      </c>
      <c r="G306" s="221" t="s">
        <v>247</v>
      </c>
      <c r="H306" s="222">
        <v>8</v>
      </c>
      <c r="I306" s="223"/>
      <c r="J306" s="224">
        <f>ROUND(I306*H306,2)</f>
        <v>0</v>
      </c>
      <c r="K306" s="220" t="s">
        <v>174</v>
      </c>
      <c r="L306" s="44"/>
      <c r="M306" s="225" t="s">
        <v>1</v>
      </c>
      <c r="N306" s="226" t="s">
        <v>38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127</v>
      </c>
      <c r="AT306" s="229" t="s">
        <v>123</v>
      </c>
      <c r="AU306" s="229" t="s">
        <v>83</v>
      </c>
      <c r="AY306" s="17" t="s">
        <v>120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81</v>
      </c>
      <c r="BK306" s="230">
        <f>ROUND(I306*H306,2)</f>
        <v>0</v>
      </c>
      <c r="BL306" s="17" t="s">
        <v>127</v>
      </c>
      <c r="BM306" s="229" t="s">
        <v>489</v>
      </c>
    </row>
    <row r="307" s="2" customFormat="1">
      <c r="A307" s="38"/>
      <c r="B307" s="39"/>
      <c r="C307" s="40"/>
      <c r="D307" s="231" t="s">
        <v>129</v>
      </c>
      <c r="E307" s="40"/>
      <c r="F307" s="232" t="s">
        <v>490</v>
      </c>
      <c r="G307" s="40"/>
      <c r="H307" s="40"/>
      <c r="I307" s="233"/>
      <c r="J307" s="40"/>
      <c r="K307" s="40"/>
      <c r="L307" s="44"/>
      <c r="M307" s="234"/>
      <c r="N307" s="235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129</v>
      </c>
      <c r="AU307" s="17" t="s">
        <v>83</v>
      </c>
    </row>
    <row r="308" s="2" customFormat="1">
      <c r="A308" s="38"/>
      <c r="B308" s="39"/>
      <c r="C308" s="40"/>
      <c r="D308" s="257" t="s">
        <v>176</v>
      </c>
      <c r="E308" s="40"/>
      <c r="F308" s="258" t="s">
        <v>491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176</v>
      </c>
      <c r="AU308" s="17" t="s">
        <v>83</v>
      </c>
    </row>
    <row r="309" s="13" customFormat="1">
      <c r="A309" s="13"/>
      <c r="B309" s="236"/>
      <c r="C309" s="237"/>
      <c r="D309" s="231" t="s">
        <v>131</v>
      </c>
      <c r="E309" s="238" t="s">
        <v>1</v>
      </c>
      <c r="F309" s="239" t="s">
        <v>492</v>
      </c>
      <c r="G309" s="237"/>
      <c r="H309" s="238" t="s">
        <v>1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131</v>
      </c>
      <c r="AU309" s="245" t="s">
        <v>83</v>
      </c>
      <c r="AV309" s="13" t="s">
        <v>81</v>
      </c>
      <c r="AW309" s="13" t="s">
        <v>30</v>
      </c>
      <c r="AX309" s="13" t="s">
        <v>73</v>
      </c>
      <c r="AY309" s="245" t="s">
        <v>120</v>
      </c>
    </row>
    <row r="310" s="14" customFormat="1">
      <c r="A310" s="14"/>
      <c r="B310" s="246"/>
      <c r="C310" s="247"/>
      <c r="D310" s="231" t="s">
        <v>131</v>
      </c>
      <c r="E310" s="248" t="s">
        <v>1</v>
      </c>
      <c r="F310" s="249" t="s">
        <v>493</v>
      </c>
      <c r="G310" s="247"/>
      <c r="H310" s="250">
        <v>8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131</v>
      </c>
      <c r="AU310" s="256" t="s">
        <v>83</v>
      </c>
      <c r="AV310" s="14" t="s">
        <v>83</v>
      </c>
      <c r="AW310" s="14" t="s">
        <v>30</v>
      </c>
      <c r="AX310" s="14" t="s">
        <v>81</v>
      </c>
      <c r="AY310" s="256" t="s">
        <v>120</v>
      </c>
    </row>
    <row r="311" s="2" customFormat="1" ht="24.15" customHeight="1">
      <c r="A311" s="38"/>
      <c r="B311" s="39"/>
      <c r="C311" s="218" t="s">
        <v>494</v>
      </c>
      <c r="D311" s="218" t="s">
        <v>123</v>
      </c>
      <c r="E311" s="219" t="s">
        <v>495</v>
      </c>
      <c r="F311" s="220" t="s">
        <v>496</v>
      </c>
      <c r="G311" s="221" t="s">
        <v>126</v>
      </c>
      <c r="H311" s="222">
        <v>4</v>
      </c>
      <c r="I311" s="223"/>
      <c r="J311" s="224">
        <f>ROUND(I311*H311,2)</f>
        <v>0</v>
      </c>
      <c r="K311" s="220" t="s">
        <v>1</v>
      </c>
      <c r="L311" s="44"/>
      <c r="M311" s="225" t="s">
        <v>1</v>
      </c>
      <c r="N311" s="226" t="s">
        <v>38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127</v>
      </c>
      <c r="AT311" s="229" t="s">
        <v>123</v>
      </c>
      <c r="AU311" s="229" t="s">
        <v>83</v>
      </c>
      <c r="AY311" s="17" t="s">
        <v>120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127</v>
      </c>
      <c r="BM311" s="229" t="s">
        <v>497</v>
      </c>
    </row>
    <row r="312" s="2" customFormat="1">
      <c r="A312" s="38"/>
      <c r="B312" s="39"/>
      <c r="C312" s="40"/>
      <c r="D312" s="231" t="s">
        <v>129</v>
      </c>
      <c r="E312" s="40"/>
      <c r="F312" s="232" t="s">
        <v>496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129</v>
      </c>
      <c r="AU312" s="17" t="s">
        <v>83</v>
      </c>
    </row>
    <row r="313" s="13" customFormat="1">
      <c r="A313" s="13"/>
      <c r="B313" s="236"/>
      <c r="C313" s="237"/>
      <c r="D313" s="231" t="s">
        <v>131</v>
      </c>
      <c r="E313" s="238" t="s">
        <v>1</v>
      </c>
      <c r="F313" s="239" t="s">
        <v>498</v>
      </c>
      <c r="G313" s="237"/>
      <c r="H313" s="238" t="s">
        <v>1</v>
      </c>
      <c r="I313" s="240"/>
      <c r="J313" s="237"/>
      <c r="K313" s="237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131</v>
      </c>
      <c r="AU313" s="245" t="s">
        <v>83</v>
      </c>
      <c r="AV313" s="13" t="s">
        <v>81</v>
      </c>
      <c r="AW313" s="13" t="s">
        <v>30</v>
      </c>
      <c r="AX313" s="13" t="s">
        <v>73</v>
      </c>
      <c r="AY313" s="245" t="s">
        <v>120</v>
      </c>
    </row>
    <row r="314" s="13" customFormat="1">
      <c r="A314" s="13"/>
      <c r="B314" s="236"/>
      <c r="C314" s="237"/>
      <c r="D314" s="231" t="s">
        <v>131</v>
      </c>
      <c r="E314" s="238" t="s">
        <v>1</v>
      </c>
      <c r="F314" s="239" t="s">
        <v>499</v>
      </c>
      <c r="G314" s="237"/>
      <c r="H314" s="238" t="s">
        <v>1</v>
      </c>
      <c r="I314" s="240"/>
      <c r="J314" s="237"/>
      <c r="K314" s="237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131</v>
      </c>
      <c r="AU314" s="245" t="s">
        <v>83</v>
      </c>
      <c r="AV314" s="13" t="s">
        <v>81</v>
      </c>
      <c r="AW314" s="13" t="s">
        <v>30</v>
      </c>
      <c r="AX314" s="13" t="s">
        <v>73</v>
      </c>
      <c r="AY314" s="245" t="s">
        <v>120</v>
      </c>
    </row>
    <row r="315" s="13" customFormat="1">
      <c r="A315" s="13"/>
      <c r="B315" s="236"/>
      <c r="C315" s="237"/>
      <c r="D315" s="231" t="s">
        <v>131</v>
      </c>
      <c r="E315" s="238" t="s">
        <v>1</v>
      </c>
      <c r="F315" s="239" t="s">
        <v>500</v>
      </c>
      <c r="G315" s="237"/>
      <c r="H315" s="238" t="s">
        <v>1</v>
      </c>
      <c r="I315" s="240"/>
      <c r="J315" s="237"/>
      <c r="K315" s="237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131</v>
      </c>
      <c r="AU315" s="245" t="s">
        <v>83</v>
      </c>
      <c r="AV315" s="13" t="s">
        <v>81</v>
      </c>
      <c r="AW315" s="13" t="s">
        <v>30</v>
      </c>
      <c r="AX315" s="13" t="s">
        <v>73</v>
      </c>
      <c r="AY315" s="245" t="s">
        <v>120</v>
      </c>
    </row>
    <row r="316" s="13" customFormat="1">
      <c r="A316" s="13"/>
      <c r="B316" s="236"/>
      <c r="C316" s="237"/>
      <c r="D316" s="231" t="s">
        <v>131</v>
      </c>
      <c r="E316" s="238" t="s">
        <v>1</v>
      </c>
      <c r="F316" s="239" t="s">
        <v>501</v>
      </c>
      <c r="G316" s="237"/>
      <c r="H316" s="238" t="s">
        <v>1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131</v>
      </c>
      <c r="AU316" s="245" t="s">
        <v>83</v>
      </c>
      <c r="AV316" s="13" t="s">
        <v>81</v>
      </c>
      <c r="AW316" s="13" t="s">
        <v>30</v>
      </c>
      <c r="AX316" s="13" t="s">
        <v>73</v>
      </c>
      <c r="AY316" s="245" t="s">
        <v>120</v>
      </c>
    </row>
    <row r="317" s="14" customFormat="1">
      <c r="A317" s="14"/>
      <c r="B317" s="246"/>
      <c r="C317" s="247"/>
      <c r="D317" s="231" t="s">
        <v>131</v>
      </c>
      <c r="E317" s="248" t="s">
        <v>1</v>
      </c>
      <c r="F317" s="249" t="s">
        <v>502</v>
      </c>
      <c r="G317" s="247"/>
      <c r="H317" s="250">
        <v>4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131</v>
      </c>
      <c r="AU317" s="256" t="s">
        <v>83</v>
      </c>
      <c r="AV317" s="14" t="s">
        <v>83</v>
      </c>
      <c r="AW317" s="14" t="s">
        <v>30</v>
      </c>
      <c r="AX317" s="14" t="s">
        <v>81</v>
      </c>
      <c r="AY317" s="256" t="s">
        <v>120</v>
      </c>
    </row>
    <row r="318" s="2" customFormat="1" ht="24.15" customHeight="1">
      <c r="A318" s="38"/>
      <c r="B318" s="39"/>
      <c r="C318" s="218" t="s">
        <v>503</v>
      </c>
      <c r="D318" s="218" t="s">
        <v>123</v>
      </c>
      <c r="E318" s="219" t="s">
        <v>504</v>
      </c>
      <c r="F318" s="220" t="s">
        <v>505</v>
      </c>
      <c r="G318" s="221" t="s">
        <v>277</v>
      </c>
      <c r="H318" s="222">
        <v>297</v>
      </c>
      <c r="I318" s="223"/>
      <c r="J318" s="224">
        <f>ROUND(I318*H318,2)</f>
        <v>0</v>
      </c>
      <c r="K318" s="220" t="s">
        <v>174</v>
      </c>
      <c r="L318" s="44"/>
      <c r="M318" s="225" t="s">
        <v>1</v>
      </c>
      <c r="N318" s="226" t="s">
        <v>38</v>
      </c>
      <c r="O318" s="91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127</v>
      </c>
      <c r="AT318" s="229" t="s">
        <v>123</v>
      </c>
      <c r="AU318" s="229" t="s">
        <v>83</v>
      </c>
      <c r="AY318" s="17" t="s">
        <v>120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81</v>
      </c>
      <c r="BK318" s="230">
        <f>ROUND(I318*H318,2)</f>
        <v>0</v>
      </c>
      <c r="BL318" s="17" t="s">
        <v>127</v>
      </c>
      <c r="BM318" s="229" t="s">
        <v>506</v>
      </c>
    </row>
    <row r="319" s="2" customFormat="1">
      <c r="A319" s="38"/>
      <c r="B319" s="39"/>
      <c r="C319" s="40"/>
      <c r="D319" s="231" t="s">
        <v>129</v>
      </c>
      <c r="E319" s="40"/>
      <c r="F319" s="232" t="s">
        <v>507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129</v>
      </c>
      <c r="AU319" s="17" t="s">
        <v>83</v>
      </c>
    </row>
    <row r="320" s="2" customFormat="1">
      <c r="A320" s="38"/>
      <c r="B320" s="39"/>
      <c r="C320" s="40"/>
      <c r="D320" s="257" t="s">
        <v>176</v>
      </c>
      <c r="E320" s="40"/>
      <c r="F320" s="258" t="s">
        <v>508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176</v>
      </c>
      <c r="AU320" s="17" t="s">
        <v>83</v>
      </c>
    </row>
    <row r="321" s="13" customFormat="1">
      <c r="A321" s="13"/>
      <c r="B321" s="236"/>
      <c r="C321" s="237"/>
      <c r="D321" s="231" t="s">
        <v>131</v>
      </c>
      <c r="E321" s="238" t="s">
        <v>1</v>
      </c>
      <c r="F321" s="239" t="s">
        <v>273</v>
      </c>
      <c r="G321" s="237"/>
      <c r="H321" s="238" t="s">
        <v>1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131</v>
      </c>
      <c r="AU321" s="245" t="s">
        <v>83</v>
      </c>
      <c r="AV321" s="13" t="s">
        <v>81</v>
      </c>
      <c r="AW321" s="13" t="s">
        <v>30</v>
      </c>
      <c r="AX321" s="13" t="s">
        <v>73</v>
      </c>
      <c r="AY321" s="245" t="s">
        <v>120</v>
      </c>
    </row>
    <row r="322" s="14" customFormat="1">
      <c r="A322" s="14"/>
      <c r="B322" s="246"/>
      <c r="C322" s="247"/>
      <c r="D322" s="231" t="s">
        <v>131</v>
      </c>
      <c r="E322" s="248" t="s">
        <v>1</v>
      </c>
      <c r="F322" s="249" t="s">
        <v>282</v>
      </c>
      <c r="G322" s="247"/>
      <c r="H322" s="250">
        <v>297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131</v>
      </c>
      <c r="AU322" s="256" t="s">
        <v>83</v>
      </c>
      <c r="AV322" s="14" t="s">
        <v>83</v>
      </c>
      <c r="AW322" s="14" t="s">
        <v>30</v>
      </c>
      <c r="AX322" s="14" t="s">
        <v>81</v>
      </c>
      <c r="AY322" s="256" t="s">
        <v>120</v>
      </c>
    </row>
    <row r="323" s="2" customFormat="1" ht="24.15" customHeight="1">
      <c r="A323" s="38"/>
      <c r="B323" s="39"/>
      <c r="C323" s="218" t="s">
        <v>509</v>
      </c>
      <c r="D323" s="218" t="s">
        <v>123</v>
      </c>
      <c r="E323" s="219" t="s">
        <v>510</v>
      </c>
      <c r="F323" s="220" t="s">
        <v>511</v>
      </c>
      <c r="G323" s="221" t="s">
        <v>277</v>
      </c>
      <c r="H323" s="222">
        <v>41</v>
      </c>
      <c r="I323" s="223"/>
      <c r="J323" s="224">
        <f>ROUND(I323*H323,2)</f>
        <v>0</v>
      </c>
      <c r="K323" s="220" t="s">
        <v>174</v>
      </c>
      <c r="L323" s="44"/>
      <c r="M323" s="225" t="s">
        <v>1</v>
      </c>
      <c r="N323" s="226" t="s">
        <v>38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127</v>
      </c>
      <c r="AT323" s="229" t="s">
        <v>123</v>
      </c>
      <c r="AU323" s="229" t="s">
        <v>83</v>
      </c>
      <c r="AY323" s="17" t="s">
        <v>120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81</v>
      </c>
      <c r="BK323" s="230">
        <f>ROUND(I323*H323,2)</f>
        <v>0</v>
      </c>
      <c r="BL323" s="17" t="s">
        <v>127</v>
      </c>
      <c r="BM323" s="229" t="s">
        <v>512</v>
      </c>
    </row>
    <row r="324" s="2" customFormat="1">
      <c r="A324" s="38"/>
      <c r="B324" s="39"/>
      <c r="C324" s="40"/>
      <c r="D324" s="231" t="s">
        <v>129</v>
      </c>
      <c r="E324" s="40"/>
      <c r="F324" s="232" t="s">
        <v>513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129</v>
      </c>
      <c r="AU324" s="17" t="s">
        <v>83</v>
      </c>
    </row>
    <row r="325" s="2" customFormat="1">
      <c r="A325" s="38"/>
      <c r="B325" s="39"/>
      <c r="C325" s="40"/>
      <c r="D325" s="257" t="s">
        <v>176</v>
      </c>
      <c r="E325" s="40"/>
      <c r="F325" s="258" t="s">
        <v>514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176</v>
      </c>
      <c r="AU325" s="17" t="s">
        <v>83</v>
      </c>
    </row>
    <row r="326" s="13" customFormat="1">
      <c r="A326" s="13"/>
      <c r="B326" s="236"/>
      <c r="C326" s="237"/>
      <c r="D326" s="231" t="s">
        <v>131</v>
      </c>
      <c r="E326" s="238" t="s">
        <v>1</v>
      </c>
      <c r="F326" s="239" t="s">
        <v>273</v>
      </c>
      <c r="G326" s="237"/>
      <c r="H326" s="238" t="s">
        <v>1</v>
      </c>
      <c r="I326" s="240"/>
      <c r="J326" s="237"/>
      <c r="K326" s="237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131</v>
      </c>
      <c r="AU326" s="245" t="s">
        <v>83</v>
      </c>
      <c r="AV326" s="13" t="s">
        <v>81</v>
      </c>
      <c r="AW326" s="13" t="s">
        <v>30</v>
      </c>
      <c r="AX326" s="13" t="s">
        <v>73</v>
      </c>
      <c r="AY326" s="245" t="s">
        <v>120</v>
      </c>
    </row>
    <row r="327" s="14" customFormat="1">
      <c r="A327" s="14"/>
      <c r="B327" s="246"/>
      <c r="C327" s="247"/>
      <c r="D327" s="231" t="s">
        <v>131</v>
      </c>
      <c r="E327" s="248" t="s">
        <v>1</v>
      </c>
      <c r="F327" s="249" t="s">
        <v>288</v>
      </c>
      <c r="G327" s="247"/>
      <c r="H327" s="250">
        <v>41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131</v>
      </c>
      <c r="AU327" s="256" t="s">
        <v>83</v>
      </c>
      <c r="AV327" s="14" t="s">
        <v>83</v>
      </c>
      <c r="AW327" s="14" t="s">
        <v>30</v>
      </c>
      <c r="AX327" s="14" t="s">
        <v>81</v>
      </c>
      <c r="AY327" s="256" t="s">
        <v>120</v>
      </c>
    </row>
    <row r="328" s="2" customFormat="1" ht="24.15" customHeight="1">
      <c r="A328" s="38"/>
      <c r="B328" s="39"/>
      <c r="C328" s="218" t="s">
        <v>288</v>
      </c>
      <c r="D328" s="218" t="s">
        <v>123</v>
      </c>
      <c r="E328" s="219" t="s">
        <v>515</v>
      </c>
      <c r="F328" s="220" t="s">
        <v>516</v>
      </c>
      <c r="G328" s="221" t="s">
        <v>277</v>
      </c>
      <c r="H328" s="222">
        <v>5</v>
      </c>
      <c r="I328" s="223"/>
      <c r="J328" s="224">
        <f>ROUND(I328*H328,2)</f>
        <v>0</v>
      </c>
      <c r="K328" s="220" t="s">
        <v>174</v>
      </c>
      <c r="L328" s="44"/>
      <c r="M328" s="225" t="s">
        <v>1</v>
      </c>
      <c r="N328" s="226" t="s">
        <v>38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127</v>
      </c>
      <c r="AT328" s="229" t="s">
        <v>123</v>
      </c>
      <c r="AU328" s="229" t="s">
        <v>83</v>
      </c>
      <c r="AY328" s="17" t="s">
        <v>120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81</v>
      </c>
      <c r="BK328" s="230">
        <f>ROUND(I328*H328,2)</f>
        <v>0</v>
      </c>
      <c r="BL328" s="17" t="s">
        <v>127</v>
      </c>
      <c r="BM328" s="229" t="s">
        <v>517</v>
      </c>
    </row>
    <row r="329" s="2" customFormat="1">
      <c r="A329" s="38"/>
      <c r="B329" s="39"/>
      <c r="C329" s="40"/>
      <c r="D329" s="231" t="s">
        <v>129</v>
      </c>
      <c r="E329" s="40"/>
      <c r="F329" s="232" t="s">
        <v>518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129</v>
      </c>
      <c r="AU329" s="17" t="s">
        <v>83</v>
      </c>
    </row>
    <row r="330" s="2" customFormat="1">
      <c r="A330" s="38"/>
      <c r="B330" s="39"/>
      <c r="C330" s="40"/>
      <c r="D330" s="257" t="s">
        <v>176</v>
      </c>
      <c r="E330" s="40"/>
      <c r="F330" s="258" t="s">
        <v>519</v>
      </c>
      <c r="G330" s="40"/>
      <c r="H330" s="40"/>
      <c r="I330" s="233"/>
      <c r="J330" s="40"/>
      <c r="K330" s="40"/>
      <c r="L330" s="44"/>
      <c r="M330" s="234"/>
      <c r="N330" s="23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176</v>
      </c>
      <c r="AU330" s="17" t="s">
        <v>83</v>
      </c>
    </row>
    <row r="331" s="13" customFormat="1">
      <c r="A331" s="13"/>
      <c r="B331" s="236"/>
      <c r="C331" s="237"/>
      <c r="D331" s="231" t="s">
        <v>131</v>
      </c>
      <c r="E331" s="238" t="s">
        <v>1</v>
      </c>
      <c r="F331" s="239" t="s">
        <v>273</v>
      </c>
      <c r="G331" s="237"/>
      <c r="H331" s="238" t="s">
        <v>1</v>
      </c>
      <c r="I331" s="240"/>
      <c r="J331" s="237"/>
      <c r="K331" s="237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131</v>
      </c>
      <c r="AU331" s="245" t="s">
        <v>83</v>
      </c>
      <c r="AV331" s="13" t="s">
        <v>81</v>
      </c>
      <c r="AW331" s="13" t="s">
        <v>30</v>
      </c>
      <c r="AX331" s="13" t="s">
        <v>73</v>
      </c>
      <c r="AY331" s="245" t="s">
        <v>120</v>
      </c>
    </row>
    <row r="332" s="14" customFormat="1">
      <c r="A332" s="14"/>
      <c r="B332" s="246"/>
      <c r="C332" s="247"/>
      <c r="D332" s="231" t="s">
        <v>131</v>
      </c>
      <c r="E332" s="248" t="s">
        <v>1</v>
      </c>
      <c r="F332" s="249" t="s">
        <v>134</v>
      </c>
      <c r="G332" s="247"/>
      <c r="H332" s="250">
        <v>5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131</v>
      </c>
      <c r="AU332" s="256" t="s">
        <v>83</v>
      </c>
      <c r="AV332" s="14" t="s">
        <v>83</v>
      </c>
      <c r="AW332" s="14" t="s">
        <v>30</v>
      </c>
      <c r="AX332" s="14" t="s">
        <v>81</v>
      </c>
      <c r="AY332" s="256" t="s">
        <v>120</v>
      </c>
    </row>
    <row r="333" s="2" customFormat="1" ht="24.15" customHeight="1">
      <c r="A333" s="38"/>
      <c r="B333" s="39"/>
      <c r="C333" s="218" t="s">
        <v>520</v>
      </c>
      <c r="D333" s="218" t="s">
        <v>123</v>
      </c>
      <c r="E333" s="219" t="s">
        <v>521</v>
      </c>
      <c r="F333" s="220" t="s">
        <v>522</v>
      </c>
      <c r="G333" s="221" t="s">
        <v>277</v>
      </c>
      <c r="H333" s="222">
        <v>2</v>
      </c>
      <c r="I333" s="223"/>
      <c r="J333" s="224">
        <f>ROUND(I333*H333,2)</f>
        <v>0</v>
      </c>
      <c r="K333" s="220" t="s">
        <v>174</v>
      </c>
      <c r="L333" s="44"/>
      <c r="M333" s="225" t="s">
        <v>1</v>
      </c>
      <c r="N333" s="226" t="s">
        <v>38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127</v>
      </c>
      <c r="AT333" s="229" t="s">
        <v>123</v>
      </c>
      <c r="AU333" s="229" t="s">
        <v>83</v>
      </c>
      <c r="AY333" s="17" t="s">
        <v>120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81</v>
      </c>
      <c r="BK333" s="230">
        <f>ROUND(I333*H333,2)</f>
        <v>0</v>
      </c>
      <c r="BL333" s="17" t="s">
        <v>127</v>
      </c>
      <c r="BM333" s="229" t="s">
        <v>523</v>
      </c>
    </row>
    <row r="334" s="2" customFormat="1">
      <c r="A334" s="38"/>
      <c r="B334" s="39"/>
      <c r="C334" s="40"/>
      <c r="D334" s="231" t="s">
        <v>129</v>
      </c>
      <c r="E334" s="40"/>
      <c r="F334" s="232" t="s">
        <v>524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129</v>
      </c>
      <c r="AU334" s="17" t="s">
        <v>83</v>
      </c>
    </row>
    <row r="335" s="2" customFormat="1">
      <c r="A335" s="38"/>
      <c r="B335" s="39"/>
      <c r="C335" s="40"/>
      <c r="D335" s="257" t="s">
        <v>176</v>
      </c>
      <c r="E335" s="40"/>
      <c r="F335" s="258" t="s">
        <v>525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176</v>
      </c>
      <c r="AU335" s="17" t="s">
        <v>83</v>
      </c>
    </row>
    <row r="336" s="13" customFormat="1">
      <c r="A336" s="13"/>
      <c r="B336" s="236"/>
      <c r="C336" s="237"/>
      <c r="D336" s="231" t="s">
        <v>131</v>
      </c>
      <c r="E336" s="238" t="s">
        <v>1</v>
      </c>
      <c r="F336" s="239" t="s">
        <v>273</v>
      </c>
      <c r="G336" s="237"/>
      <c r="H336" s="238" t="s">
        <v>1</v>
      </c>
      <c r="I336" s="240"/>
      <c r="J336" s="237"/>
      <c r="K336" s="237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131</v>
      </c>
      <c r="AU336" s="245" t="s">
        <v>83</v>
      </c>
      <c r="AV336" s="13" t="s">
        <v>81</v>
      </c>
      <c r="AW336" s="13" t="s">
        <v>30</v>
      </c>
      <c r="AX336" s="13" t="s">
        <v>73</v>
      </c>
      <c r="AY336" s="245" t="s">
        <v>120</v>
      </c>
    </row>
    <row r="337" s="14" customFormat="1">
      <c r="A337" s="14"/>
      <c r="B337" s="246"/>
      <c r="C337" s="247"/>
      <c r="D337" s="231" t="s">
        <v>131</v>
      </c>
      <c r="E337" s="248" t="s">
        <v>1</v>
      </c>
      <c r="F337" s="249" t="s">
        <v>83</v>
      </c>
      <c r="G337" s="247"/>
      <c r="H337" s="250">
        <v>2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131</v>
      </c>
      <c r="AU337" s="256" t="s">
        <v>83</v>
      </c>
      <c r="AV337" s="14" t="s">
        <v>83</v>
      </c>
      <c r="AW337" s="14" t="s">
        <v>30</v>
      </c>
      <c r="AX337" s="14" t="s">
        <v>81</v>
      </c>
      <c r="AY337" s="256" t="s">
        <v>120</v>
      </c>
    </row>
    <row r="338" s="2" customFormat="1" ht="24.15" customHeight="1">
      <c r="A338" s="38"/>
      <c r="B338" s="39"/>
      <c r="C338" s="218" t="s">
        <v>435</v>
      </c>
      <c r="D338" s="218" t="s">
        <v>123</v>
      </c>
      <c r="E338" s="219" t="s">
        <v>526</v>
      </c>
      <c r="F338" s="220" t="s">
        <v>527</v>
      </c>
      <c r="G338" s="221" t="s">
        <v>277</v>
      </c>
      <c r="H338" s="222">
        <v>2</v>
      </c>
      <c r="I338" s="223"/>
      <c r="J338" s="224">
        <f>ROUND(I338*H338,2)</f>
        <v>0</v>
      </c>
      <c r="K338" s="220" t="s">
        <v>174</v>
      </c>
      <c r="L338" s="44"/>
      <c r="M338" s="225" t="s">
        <v>1</v>
      </c>
      <c r="N338" s="226" t="s">
        <v>38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127</v>
      </c>
      <c r="AT338" s="229" t="s">
        <v>123</v>
      </c>
      <c r="AU338" s="229" t="s">
        <v>83</v>
      </c>
      <c r="AY338" s="17" t="s">
        <v>120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81</v>
      </c>
      <c r="BK338" s="230">
        <f>ROUND(I338*H338,2)</f>
        <v>0</v>
      </c>
      <c r="BL338" s="17" t="s">
        <v>127</v>
      </c>
      <c r="BM338" s="229" t="s">
        <v>528</v>
      </c>
    </row>
    <row r="339" s="2" customFormat="1">
      <c r="A339" s="38"/>
      <c r="B339" s="39"/>
      <c r="C339" s="40"/>
      <c r="D339" s="231" t="s">
        <v>129</v>
      </c>
      <c r="E339" s="40"/>
      <c r="F339" s="232" t="s">
        <v>529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129</v>
      </c>
      <c r="AU339" s="17" t="s">
        <v>83</v>
      </c>
    </row>
    <row r="340" s="2" customFormat="1">
      <c r="A340" s="38"/>
      <c r="B340" s="39"/>
      <c r="C340" s="40"/>
      <c r="D340" s="257" t="s">
        <v>176</v>
      </c>
      <c r="E340" s="40"/>
      <c r="F340" s="258" t="s">
        <v>530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176</v>
      </c>
      <c r="AU340" s="17" t="s">
        <v>83</v>
      </c>
    </row>
    <row r="341" s="13" customFormat="1">
      <c r="A341" s="13"/>
      <c r="B341" s="236"/>
      <c r="C341" s="237"/>
      <c r="D341" s="231" t="s">
        <v>131</v>
      </c>
      <c r="E341" s="238" t="s">
        <v>1</v>
      </c>
      <c r="F341" s="239" t="s">
        <v>273</v>
      </c>
      <c r="G341" s="237"/>
      <c r="H341" s="238" t="s">
        <v>1</v>
      </c>
      <c r="I341" s="240"/>
      <c r="J341" s="237"/>
      <c r="K341" s="237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131</v>
      </c>
      <c r="AU341" s="245" t="s">
        <v>83</v>
      </c>
      <c r="AV341" s="13" t="s">
        <v>81</v>
      </c>
      <c r="AW341" s="13" t="s">
        <v>30</v>
      </c>
      <c r="AX341" s="13" t="s">
        <v>73</v>
      </c>
      <c r="AY341" s="245" t="s">
        <v>120</v>
      </c>
    </row>
    <row r="342" s="14" customFormat="1">
      <c r="A342" s="14"/>
      <c r="B342" s="246"/>
      <c r="C342" s="247"/>
      <c r="D342" s="231" t="s">
        <v>131</v>
      </c>
      <c r="E342" s="248" t="s">
        <v>1</v>
      </c>
      <c r="F342" s="249" t="s">
        <v>83</v>
      </c>
      <c r="G342" s="247"/>
      <c r="H342" s="250">
        <v>2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131</v>
      </c>
      <c r="AU342" s="256" t="s">
        <v>83</v>
      </c>
      <c r="AV342" s="14" t="s">
        <v>83</v>
      </c>
      <c r="AW342" s="14" t="s">
        <v>30</v>
      </c>
      <c r="AX342" s="14" t="s">
        <v>81</v>
      </c>
      <c r="AY342" s="256" t="s">
        <v>120</v>
      </c>
    </row>
    <row r="343" s="2" customFormat="1" ht="33" customHeight="1">
      <c r="A343" s="38"/>
      <c r="B343" s="39"/>
      <c r="C343" s="218" t="s">
        <v>531</v>
      </c>
      <c r="D343" s="218" t="s">
        <v>123</v>
      </c>
      <c r="E343" s="219" t="s">
        <v>532</v>
      </c>
      <c r="F343" s="220" t="s">
        <v>533</v>
      </c>
      <c r="G343" s="221" t="s">
        <v>277</v>
      </c>
      <c r="H343" s="222">
        <v>297</v>
      </c>
      <c r="I343" s="223"/>
      <c r="J343" s="224">
        <f>ROUND(I343*H343,2)</f>
        <v>0</v>
      </c>
      <c r="K343" s="220" t="s">
        <v>174</v>
      </c>
      <c r="L343" s="44"/>
      <c r="M343" s="225" t="s">
        <v>1</v>
      </c>
      <c r="N343" s="226" t="s">
        <v>38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127</v>
      </c>
      <c r="AT343" s="229" t="s">
        <v>123</v>
      </c>
      <c r="AU343" s="229" t="s">
        <v>83</v>
      </c>
      <c r="AY343" s="17" t="s">
        <v>120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81</v>
      </c>
      <c r="BK343" s="230">
        <f>ROUND(I343*H343,2)</f>
        <v>0</v>
      </c>
      <c r="BL343" s="17" t="s">
        <v>127</v>
      </c>
      <c r="BM343" s="229" t="s">
        <v>534</v>
      </c>
    </row>
    <row r="344" s="2" customFormat="1">
      <c r="A344" s="38"/>
      <c r="B344" s="39"/>
      <c r="C344" s="40"/>
      <c r="D344" s="231" t="s">
        <v>129</v>
      </c>
      <c r="E344" s="40"/>
      <c r="F344" s="232" t="s">
        <v>535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129</v>
      </c>
      <c r="AU344" s="17" t="s">
        <v>83</v>
      </c>
    </row>
    <row r="345" s="2" customFormat="1">
      <c r="A345" s="38"/>
      <c r="B345" s="39"/>
      <c r="C345" s="40"/>
      <c r="D345" s="257" t="s">
        <v>176</v>
      </c>
      <c r="E345" s="40"/>
      <c r="F345" s="258" t="s">
        <v>536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176</v>
      </c>
      <c r="AU345" s="17" t="s">
        <v>83</v>
      </c>
    </row>
    <row r="346" s="2" customFormat="1" ht="33" customHeight="1">
      <c r="A346" s="38"/>
      <c r="B346" s="39"/>
      <c r="C346" s="218" t="s">
        <v>537</v>
      </c>
      <c r="D346" s="218" t="s">
        <v>123</v>
      </c>
      <c r="E346" s="219" t="s">
        <v>538</v>
      </c>
      <c r="F346" s="220" t="s">
        <v>539</v>
      </c>
      <c r="G346" s="221" t="s">
        <v>277</v>
      </c>
      <c r="H346" s="222">
        <v>41</v>
      </c>
      <c r="I346" s="223"/>
      <c r="J346" s="224">
        <f>ROUND(I346*H346,2)</f>
        <v>0</v>
      </c>
      <c r="K346" s="220" t="s">
        <v>174</v>
      </c>
      <c r="L346" s="44"/>
      <c r="M346" s="225" t="s">
        <v>1</v>
      </c>
      <c r="N346" s="226" t="s">
        <v>38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127</v>
      </c>
      <c r="AT346" s="229" t="s">
        <v>123</v>
      </c>
      <c r="AU346" s="229" t="s">
        <v>83</v>
      </c>
      <c r="AY346" s="17" t="s">
        <v>120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81</v>
      </c>
      <c r="BK346" s="230">
        <f>ROUND(I346*H346,2)</f>
        <v>0</v>
      </c>
      <c r="BL346" s="17" t="s">
        <v>127</v>
      </c>
      <c r="BM346" s="229" t="s">
        <v>540</v>
      </c>
    </row>
    <row r="347" s="2" customFormat="1">
      <c r="A347" s="38"/>
      <c r="B347" s="39"/>
      <c r="C347" s="40"/>
      <c r="D347" s="231" t="s">
        <v>129</v>
      </c>
      <c r="E347" s="40"/>
      <c r="F347" s="232" t="s">
        <v>541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129</v>
      </c>
      <c r="AU347" s="17" t="s">
        <v>83</v>
      </c>
    </row>
    <row r="348" s="2" customFormat="1">
      <c r="A348" s="38"/>
      <c r="B348" s="39"/>
      <c r="C348" s="40"/>
      <c r="D348" s="257" t="s">
        <v>176</v>
      </c>
      <c r="E348" s="40"/>
      <c r="F348" s="258" t="s">
        <v>542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176</v>
      </c>
      <c r="AU348" s="17" t="s">
        <v>83</v>
      </c>
    </row>
    <row r="349" s="2" customFormat="1" ht="33" customHeight="1">
      <c r="A349" s="38"/>
      <c r="B349" s="39"/>
      <c r="C349" s="218" t="s">
        <v>543</v>
      </c>
      <c r="D349" s="218" t="s">
        <v>123</v>
      </c>
      <c r="E349" s="219" t="s">
        <v>544</v>
      </c>
      <c r="F349" s="220" t="s">
        <v>545</v>
      </c>
      <c r="G349" s="221" t="s">
        <v>277</v>
      </c>
      <c r="H349" s="222">
        <v>5</v>
      </c>
      <c r="I349" s="223"/>
      <c r="J349" s="224">
        <f>ROUND(I349*H349,2)</f>
        <v>0</v>
      </c>
      <c r="K349" s="220" t="s">
        <v>174</v>
      </c>
      <c r="L349" s="44"/>
      <c r="M349" s="225" t="s">
        <v>1</v>
      </c>
      <c r="N349" s="226" t="s">
        <v>38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127</v>
      </c>
      <c r="AT349" s="229" t="s">
        <v>123</v>
      </c>
      <c r="AU349" s="229" t="s">
        <v>83</v>
      </c>
      <c r="AY349" s="17" t="s">
        <v>120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81</v>
      </c>
      <c r="BK349" s="230">
        <f>ROUND(I349*H349,2)</f>
        <v>0</v>
      </c>
      <c r="BL349" s="17" t="s">
        <v>127</v>
      </c>
      <c r="BM349" s="229" t="s">
        <v>546</v>
      </c>
    </row>
    <row r="350" s="2" customFormat="1">
      <c r="A350" s="38"/>
      <c r="B350" s="39"/>
      <c r="C350" s="40"/>
      <c r="D350" s="231" t="s">
        <v>129</v>
      </c>
      <c r="E350" s="40"/>
      <c r="F350" s="232" t="s">
        <v>547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129</v>
      </c>
      <c r="AU350" s="17" t="s">
        <v>83</v>
      </c>
    </row>
    <row r="351" s="2" customFormat="1">
      <c r="A351" s="38"/>
      <c r="B351" s="39"/>
      <c r="C351" s="40"/>
      <c r="D351" s="257" t="s">
        <v>176</v>
      </c>
      <c r="E351" s="40"/>
      <c r="F351" s="258" t="s">
        <v>548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176</v>
      </c>
      <c r="AU351" s="17" t="s">
        <v>83</v>
      </c>
    </row>
    <row r="352" s="2" customFormat="1" ht="33" customHeight="1">
      <c r="A352" s="38"/>
      <c r="B352" s="39"/>
      <c r="C352" s="218" t="s">
        <v>549</v>
      </c>
      <c r="D352" s="218" t="s">
        <v>123</v>
      </c>
      <c r="E352" s="219" t="s">
        <v>550</v>
      </c>
      <c r="F352" s="220" t="s">
        <v>551</v>
      </c>
      <c r="G352" s="221" t="s">
        <v>277</v>
      </c>
      <c r="H352" s="222">
        <v>2</v>
      </c>
      <c r="I352" s="223"/>
      <c r="J352" s="224">
        <f>ROUND(I352*H352,2)</f>
        <v>0</v>
      </c>
      <c r="K352" s="220" t="s">
        <v>174</v>
      </c>
      <c r="L352" s="44"/>
      <c r="M352" s="225" t="s">
        <v>1</v>
      </c>
      <c r="N352" s="226" t="s">
        <v>38</v>
      </c>
      <c r="O352" s="91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127</v>
      </c>
      <c r="AT352" s="229" t="s">
        <v>123</v>
      </c>
      <c r="AU352" s="229" t="s">
        <v>83</v>
      </c>
      <c r="AY352" s="17" t="s">
        <v>120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81</v>
      </c>
      <c r="BK352" s="230">
        <f>ROUND(I352*H352,2)</f>
        <v>0</v>
      </c>
      <c r="BL352" s="17" t="s">
        <v>127</v>
      </c>
      <c r="BM352" s="229" t="s">
        <v>552</v>
      </c>
    </row>
    <row r="353" s="2" customFormat="1">
      <c r="A353" s="38"/>
      <c r="B353" s="39"/>
      <c r="C353" s="40"/>
      <c r="D353" s="231" t="s">
        <v>129</v>
      </c>
      <c r="E353" s="40"/>
      <c r="F353" s="232" t="s">
        <v>553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129</v>
      </c>
      <c r="AU353" s="17" t="s">
        <v>83</v>
      </c>
    </row>
    <row r="354" s="2" customFormat="1">
      <c r="A354" s="38"/>
      <c r="B354" s="39"/>
      <c r="C354" s="40"/>
      <c r="D354" s="257" t="s">
        <v>176</v>
      </c>
      <c r="E354" s="40"/>
      <c r="F354" s="258" t="s">
        <v>554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176</v>
      </c>
      <c r="AU354" s="17" t="s">
        <v>83</v>
      </c>
    </row>
    <row r="355" s="2" customFormat="1" ht="33" customHeight="1">
      <c r="A355" s="38"/>
      <c r="B355" s="39"/>
      <c r="C355" s="218" t="s">
        <v>555</v>
      </c>
      <c r="D355" s="218" t="s">
        <v>123</v>
      </c>
      <c r="E355" s="219" t="s">
        <v>556</v>
      </c>
      <c r="F355" s="220" t="s">
        <v>557</v>
      </c>
      <c r="G355" s="221" t="s">
        <v>277</v>
      </c>
      <c r="H355" s="222">
        <v>2</v>
      </c>
      <c r="I355" s="223"/>
      <c r="J355" s="224">
        <f>ROUND(I355*H355,2)</f>
        <v>0</v>
      </c>
      <c r="K355" s="220" t="s">
        <v>174</v>
      </c>
      <c r="L355" s="44"/>
      <c r="M355" s="225" t="s">
        <v>1</v>
      </c>
      <c r="N355" s="226" t="s">
        <v>38</v>
      </c>
      <c r="O355" s="91"/>
      <c r="P355" s="227">
        <f>O355*H355</f>
        <v>0</v>
      </c>
      <c r="Q355" s="227">
        <v>0</v>
      </c>
      <c r="R355" s="227">
        <f>Q355*H355</f>
        <v>0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127</v>
      </c>
      <c r="AT355" s="229" t="s">
        <v>123</v>
      </c>
      <c r="AU355" s="229" t="s">
        <v>83</v>
      </c>
      <c r="AY355" s="17" t="s">
        <v>120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81</v>
      </c>
      <c r="BK355" s="230">
        <f>ROUND(I355*H355,2)</f>
        <v>0</v>
      </c>
      <c r="BL355" s="17" t="s">
        <v>127</v>
      </c>
      <c r="BM355" s="229" t="s">
        <v>558</v>
      </c>
    </row>
    <row r="356" s="2" customFormat="1">
      <c r="A356" s="38"/>
      <c r="B356" s="39"/>
      <c r="C356" s="40"/>
      <c r="D356" s="231" t="s">
        <v>129</v>
      </c>
      <c r="E356" s="40"/>
      <c r="F356" s="232" t="s">
        <v>559</v>
      </c>
      <c r="G356" s="40"/>
      <c r="H356" s="40"/>
      <c r="I356" s="233"/>
      <c r="J356" s="40"/>
      <c r="K356" s="40"/>
      <c r="L356" s="44"/>
      <c r="M356" s="234"/>
      <c r="N356" s="235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129</v>
      </c>
      <c r="AU356" s="17" t="s">
        <v>83</v>
      </c>
    </row>
    <row r="357" s="2" customFormat="1">
      <c r="A357" s="38"/>
      <c r="B357" s="39"/>
      <c r="C357" s="40"/>
      <c r="D357" s="257" t="s">
        <v>176</v>
      </c>
      <c r="E357" s="40"/>
      <c r="F357" s="258" t="s">
        <v>560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176</v>
      </c>
      <c r="AU357" s="17" t="s">
        <v>83</v>
      </c>
    </row>
    <row r="358" s="2" customFormat="1" ht="37.8" customHeight="1">
      <c r="A358" s="38"/>
      <c r="B358" s="39"/>
      <c r="C358" s="218" t="s">
        <v>561</v>
      </c>
      <c r="D358" s="218" t="s">
        <v>123</v>
      </c>
      <c r="E358" s="219" t="s">
        <v>562</v>
      </c>
      <c r="F358" s="220" t="s">
        <v>563</v>
      </c>
      <c r="G358" s="221" t="s">
        <v>247</v>
      </c>
      <c r="H358" s="222">
        <v>880</v>
      </c>
      <c r="I358" s="223"/>
      <c r="J358" s="224">
        <f>ROUND(I358*H358,2)</f>
        <v>0</v>
      </c>
      <c r="K358" s="220" t="s">
        <v>174</v>
      </c>
      <c r="L358" s="44"/>
      <c r="M358" s="225" t="s">
        <v>1</v>
      </c>
      <c r="N358" s="226" t="s">
        <v>38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127</v>
      </c>
      <c r="AT358" s="229" t="s">
        <v>123</v>
      </c>
      <c r="AU358" s="229" t="s">
        <v>83</v>
      </c>
      <c r="AY358" s="17" t="s">
        <v>120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81</v>
      </c>
      <c r="BK358" s="230">
        <f>ROUND(I358*H358,2)</f>
        <v>0</v>
      </c>
      <c r="BL358" s="17" t="s">
        <v>127</v>
      </c>
      <c r="BM358" s="229" t="s">
        <v>564</v>
      </c>
    </row>
    <row r="359" s="2" customFormat="1">
      <c r="A359" s="38"/>
      <c r="B359" s="39"/>
      <c r="C359" s="40"/>
      <c r="D359" s="231" t="s">
        <v>129</v>
      </c>
      <c r="E359" s="40"/>
      <c r="F359" s="232" t="s">
        <v>565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129</v>
      </c>
      <c r="AU359" s="17" t="s">
        <v>83</v>
      </c>
    </row>
    <row r="360" s="2" customFormat="1">
      <c r="A360" s="38"/>
      <c r="B360" s="39"/>
      <c r="C360" s="40"/>
      <c r="D360" s="257" t="s">
        <v>176</v>
      </c>
      <c r="E360" s="40"/>
      <c r="F360" s="258" t="s">
        <v>566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176</v>
      </c>
      <c r="AU360" s="17" t="s">
        <v>83</v>
      </c>
    </row>
    <row r="361" s="14" customFormat="1">
      <c r="A361" s="14"/>
      <c r="B361" s="246"/>
      <c r="C361" s="247"/>
      <c r="D361" s="231" t="s">
        <v>131</v>
      </c>
      <c r="E361" s="248" t="s">
        <v>1</v>
      </c>
      <c r="F361" s="249" t="s">
        <v>471</v>
      </c>
      <c r="G361" s="247"/>
      <c r="H361" s="250">
        <v>440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131</v>
      </c>
      <c r="AU361" s="256" t="s">
        <v>83</v>
      </c>
      <c r="AV361" s="14" t="s">
        <v>83</v>
      </c>
      <c r="AW361" s="14" t="s">
        <v>30</v>
      </c>
      <c r="AX361" s="14" t="s">
        <v>73</v>
      </c>
      <c r="AY361" s="256" t="s">
        <v>120</v>
      </c>
    </row>
    <row r="362" s="14" customFormat="1">
      <c r="A362" s="14"/>
      <c r="B362" s="246"/>
      <c r="C362" s="247"/>
      <c r="D362" s="231" t="s">
        <v>131</v>
      </c>
      <c r="E362" s="248" t="s">
        <v>1</v>
      </c>
      <c r="F362" s="249" t="s">
        <v>472</v>
      </c>
      <c r="G362" s="247"/>
      <c r="H362" s="250">
        <v>440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131</v>
      </c>
      <c r="AU362" s="256" t="s">
        <v>83</v>
      </c>
      <c r="AV362" s="14" t="s">
        <v>83</v>
      </c>
      <c r="AW362" s="14" t="s">
        <v>30</v>
      </c>
      <c r="AX362" s="14" t="s">
        <v>73</v>
      </c>
      <c r="AY362" s="256" t="s">
        <v>120</v>
      </c>
    </row>
    <row r="363" s="15" customFormat="1">
      <c r="A363" s="15"/>
      <c r="B363" s="264"/>
      <c r="C363" s="265"/>
      <c r="D363" s="231" t="s">
        <v>131</v>
      </c>
      <c r="E363" s="266" t="s">
        <v>1</v>
      </c>
      <c r="F363" s="267" t="s">
        <v>464</v>
      </c>
      <c r="G363" s="265"/>
      <c r="H363" s="268">
        <v>880</v>
      </c>
      <c r="I363" s="269"/>
      <c r="J363" s="265"/>
      <c r="K363" s="265"/>
      <c r="L363" s="270"/>
      <c r="M363" s="271"/>
      <c r="N363" s="272"/>
      <c r="O363" s="272"/>
      <c r="P363" s="272"/>
      <c r="Q363" s="272"/>
      <c r="R363" s="272"/>
      <c r="S363" s="272"/>
      <c r="T363" s="273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4" t="s">
        <v>131</v>
      </c>
      <c r="AU363" s="274" t="s">
        <v>83</v>
      </c>
      <c r="AV363" s="15" t="s">
        <v>127</v>
      </c>
      <c r="AW363" s="15" t="s">
        <v>30</v>
      </c>
      <c r="AX363" s="15" t="s">
        <v>81</v>
      </c>
      <c r="AY363" s="274" t="s">
        <v>120</v>
      </c>
    </row>
    <row r="364" s="2" customFormat="1" ht="37.8" customHeight="1">
      <c r="A364" s="38"/>
      <c r="B364" s="39"/>
      <c r="C364" s="218" t="s">
        <v>567</v>
      </c>
      <c r="D364" s="218" t="s">
        <v>123</v>
      </c>
      <c r="E364" s="219" t="s">
        <v>568</v>
      </c>
      <c r="F364" s="220" t="s">
        <v>569</v>
      </c>
      <c r="G364" s="221" t="s">
        <v>247</v>
      </c>
      <c r="H364" s="222">
        <v>775.60000000000002</v>
      </c>
      <c r="I364" s="223"/>
      <c r="J364" s="224">
        <f>ROUND(I364*H364,2)</f>
        <v>0</v>
      </c>
      <c r="K364" s="220" t="s">
        <v>174</v>
      </c>
      <c r="L364" s="44"/>
      <c r="M364" s="225" t="s">
        <v>1</v>
      </c>
      <c r="N364" s="226" t="s">
        <v>38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127</v>
      </c>
      <c r="AT364" s="229" t="s">
        <v>123</v>
      </c>
      <c r="AU364" s="229" t="s">
        <v>83</v>
      </c>
      <c r="AY364" s="17" t="s">
        <v>120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81</v>
      </c>
      <c r="BK364" s="230">
        <f>ROUND(I364*H364,2)</f>
        <v>0</v>
      </c>
      <c r="BL364" s="17" t="s">
        <v>127</v>
      </c>
      <c r="BM364" s="229" t="s">
        <v>570</v>
      </c>
    </row>
    <row r="365" s="2" customFormat="1">
      <c r="A365" s="38"/>
      <c r="B365" s="39"/>
      <c r="C365" s="40"/>
      <c r="D365" s="231" t="s">
        <v>129</v>
      </c>
      <c r="E365" s="40"/>
      <c r="F365" s="232" t="s">
        <v>571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129</v>
      </c>
      <c r="AU365" s="17" t="s">
        <v>83</v>
      </c>
    </row>
    <row r="366" s="2" customFormat="1">
      <c r="A366" s="38"/>
      <c r="B366" s="39"/>
      <c r="C366" s="40"/>
      <c r="D366" s="257" t="s">
        <v>176</v>
      </c>
      <c r="E366" s="40"/>
      <c r="F366" s="258" t="s">
        <v>572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176</v>
      </c>
      <c r="AU366" s="17" t="s">
        <v>83</v>
      </c>
    </row>
    <row r="367" s="14" customFormat="1">
      <c r="A367" s="14"/>
      <c r="B367" s="246"/>
      <c r="C367" s="247"/>
      <c r="D367" s="231" t="s">
        <v>131</v>
      </c>
      <c r="E367" s="248" t="s">
        <v>1</v>
      </c>
      <c r="F367" s="249" t="s">
        <v>243</v>
      </c>
      <c r="G367" s="247"/>
      <c r="H367" s="250">
        <v>775.60000000000002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131</v>
      </c>
      <c r="AU367" s="256" t="s">
        <v>83</v>
      </c>
      <c r="AV367" s="14" t="s">
        <v>83</v>
      </c>
      <c r="AW367" s="14" t="s">
        <v>30</v>
      </c>
      <c r="AX367" s="14" t="s">
        <v>81</v>
      </c>
      <c r="AY367" s="256" t="s">
        <v>120</v>
      </c>
    </row>
    <row r="368" s="2" customFormat="1" ht="37.8" customHeight="1">
      <c r="A368" s="38"/>
      <c r="B368" s="39"/>
      <c r="C368" s="218" t="s">
        <v>573</v>
      </c>
      <c r="D368" s="218" t="s">
        <v>123</v>
      </c>
      <c r="E368" s="219" t="s">
        <v>574</v>
      </c>
      <c r="F368" s="220" t="s">
        <v>575</v>
      </c>
      <c r="G368" s="221" t="s">
        <v>247</v>
      </c>
      <c r="H368" s="222">
        <v>122.3</v>
      </c>
      <c r="I368" s="223"/>
      <c r="J368" s="224">
        <f>ROUND(I368*H368,2)</f>
        <v>0</v>
      </c>
      <c r="K368" s="220" t="s">
        <v>174</v>
      </c>
      <c r="L368" s="44"/>
      <c r="M368" s="225" t="s">
        <v>1</v>
      </c>
      <c r="N368" s="226" t="s">
        <v>38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127</v>
      </c>
      <c r="AT368" s="229" t="s">
        <v>123</v>
      </c>
      <c r="AU368" s="229" t="s">
        <v>83</v>
      </c>
      <c r="AY368" s="17" t="s">
        <v>120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81</v>
      </c>
      <c r="BK368" s="230">
        <f>ROUND(I368*H368,2)</f>
        <v>0</v>
      </c>
      <c r="BL368" s="17" t="s">
        <v>127</v>
      </c>
      <c r="BM368" s="229" t="s">
        <v>576</v>
      </c>
    </row>
    <row r="369" s="2" customFormat="1">
      <c r="A369" s="38"/>
      <c r="B369" s="39"/>
      <c r="C369" s="40"/>
      <c r="D369" s="231" t="s">
        <v>129</v>
      </c>
      <c r="E369" s="40"/>
      <c r="F369" s="232" t="s">
        <v>577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129</v>
      </c>
      <c r="AU369" s="17" t="s">
        <v>83</v>
      </c>
    </row>
    <row r="370" s="2" customFormat="1">
      <c r="A370" s="38"/>
      <c r="B370" s="39"/>
      <c r="C370" s="40"/>
      <c r="D370" s="257" t="s">
        <v>176</v>
      </c>
      <c r="E370" s="40"/>
      <c r="F370" s="258" t="s">
        <v>578</v>
      </c>
      <c r="G370" s="40"/>
      <c r="H370" s="40"/>
      <c r="I370" s="233"/>
      <c r="J370" s="40"/>
      <c r="K370" s="40"/>
      <c r="L370" s="44"/>
      <c r="M370" s="234"/>
      <c r="N370" s="23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176</v>
      </c>
      <c r="AU370" s="17" t="s">
        <v>83</v>
      </c>
    </row>
    <row r="371" s="2" customFormat="1">
      <c r="A371" s="38"/>
      <c r="B371" s="39"/>
      <c r="C371" s="40"/>
      <c r="D371" s="231" t="s">
        <v>271</v>
      </c>
      <c r="E371" s="40"/>
      <c r="F371" s="263" t="s">
        <v>579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271</v>
      </c>
      <c r="AU371" s="17" t="s">
        <v>83</v>
      </c>
    </row>
    <row r="372" s="14" customFormat="1">
      <c r="A372" s="14"/>
      <c r="B372" s="246"/>
      <c r="C372" s="247"/>
      <c r="D372" s="231" t="s">
        <v>131</v>
      </c>
      <c r="E372" s="248" t="s">
        <v>1</v>
      </c>
      <c r="F372" s="249" t="s">
        <v>246</v>
      </c>
      <c r="G372" s="247"/>
      <c r="H372" s="250">
        <v>122.3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131</v>
      </c>
      <c r="AU372" s="256" t="s">
        <v>83</v>
      </c>
      <c r="AV372" s="14" t="s">
        <v>83</v>
      </c>
      <c r="AW372" s="14" t="s">
        <v>30</v>
      </c>
      <c r="AX372" s="14" t="s">
        <v>81</v>
      </c>
      <c r="AY372" s="256" t="s">
        <v>120</v>
      </c>
    </row>
    <row r="373" s="2" customFormat="1" ht="24.15" customHeight="1">
      <c r="A373" s="38"/>
      <c r="B373" s="39"/>
      <c r="C373" s="218" t="s">
        <v>580</v>
      </c>
      <c r="D373" s="218" t="s">
        <v>123</v>
      </c>
      <c r="E373" s="219" t="s">
        <v>581</v>
      </c>
      <c r="F373" s="220" t="s">
        <v>582</v>
      </c>
      <c r="G373" s="221" t="s">
        <v>247</v>
      </c>
      <c r="H373" s="222">
        <v>1655.5999999999999</v>
      </c>
      <c r="I373" s="223"/>
      <c r="J373" s="224">
        <f>ROUND(I373*H373,2)</f>
        <v>0</v>
      </c>
      <c r="K373" s="220" t="s">
        <v>174</v>
      </c>
      <c r="L373" s="44"/>
      <c r="M373" s="225" t="s">
        <v>1</v>
      </c>
      <c r="N373" s="226" t="s">
        <v>38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127</v>
      </c>
      <c r="AT373" s="229" t="s">
        <v>123</v>
      </c>
      <c r="AU373" s="229" t="s">
        <v>83</v>
      </c>
      <c r="AY373" s="17" t="s">
        <v>120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81</v>
      </c>
      <c r="BK373" s="230">
        <f>ROUND(I373*H373,2)</f>
        <v>0</v>
      </c>
      <c r="BL373" s="17" t="s">
        <v>127</v>
      </c>
      <c r="BM373" s="229" t="s">
        <v>583</v>
      </c>
    </row>
    <row r="374" s="2" customFormat="1">
      <c r="A374" s="38"/>
      <c r="B374" s="39"/>
      <c r="C374" s="40"/>
      <c r="D374" s="231" t="s">
        <v>129</v>
      </c>
      <c r="E374" s="40"/>
      <c r="F374" s="232" t="s">
        <v>584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129</v>
      </c>
      <c r="AU374" s="17" t="s">
        <v>83</v>
      </c>
    </row>
    <row r="375" s="2" customFormat="1">
      <c r="A375" s="38"/>
      <c r="B375" s="39"/>
      <c r="C375" s="40"/>
      <c r="D375" s="257" t="s">
        <v>176</v>
      </c>
      <c r="E375" s="40"/>
      <c r="F375" s="258" t="s">
        <v>585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176</v>
      </c>
      <c r="AU375" s="17" t="s">
        <v>83</v>
      </c>
    </row>
    <row r="376" s="14" customFormat="1">
      <c r="A376" s="14"/>
      <c r="B376" s="246"/>
      <c r="C376" s="247"/>
      <c r="D376" s="231" t="s">
        <v>131</v>
      </c>
      <c r="E376" s="248" t="s">
        <v>1</v>
      </c>
      <c r="F376" s="249" t="s">
        <v>243</v>
      </c>
      <c r="G376" s="247"/>
      <c r="H376" s="250">
        <v>775.60000000000002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131</v>
      </c>
      <c r="AU376" s="256" t="s">
        <v>83</v>
      </c>
      <c r="AV376" s="14" t="s">
        <v>83</v>
      </c>
      <c r="AW376" s="14" t="s">
        <v>30</v>
      </c>
      <c r="AX376" s="14" t="s">
        <v>73</v>
      </c>
      <c r="AY376" s="256" t="s">
        <v>120</v>
      </c>
    </row>
    <row r="377" s="14" customFormat="1">
      <c r="A377" s="14"/>
      <c r="B377" s="246"/>
      <c r="C377" s="247"/>
      <c r="D377" s="231" t="s">
        <v>131</v>
      </c>
      <c r="E377" s="248" t="s">
        <v>1</v>
      </c>
      <c r="F377" s="249" t="s">
        <v>471</v>
      </c>
      <c r="G377" s="247"/>
      <c r="H377" s="250">
        <v>440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131</v>
      </c>
      <c r="AU377" s="256" t="s">
        <v>83</v>
      </c>
      <c r="AV377" s="14" t="s">
        <v>83</v>
      </c>
      <c r="AW377" s="14" t="s">
        <v>30</v>
      </c>
      <c r="AX377" s="14" t="s">
        <v>73</v>
      </c>
      <c r="AY377" s="256" t="s">
        <v>120</v>
      </c>
    </row>
    <row r="378" s="14" customFormat="1">
      <c r="A378" s="14"/>
      <c r="B378" s="246"/>
      <c r="C378" s="247"/>
      <c r="D378" s="231" t="s">
        <v>131</v>
      </c>
      <c r="E378" s="248" t="s">
        <v>1</v>
      </c>
      <c r="F378" s="249" t="s">
        <v>472</v>
      </c>
      <c r="G378" s="247"/>
      <c r="H378" s="250">
        <v>440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6" t="s">
        <v>131</v>
      </c>
      <c r="AU378" s="256" t="s">
        <v>83</v>
      </c>
      <c r="AV378" s="14" t="s">
        <v>83</v>
      </c>
      <c r="AW378" s="14" t="s">
        <v>30</v>
      </c>
      <c r="AX378" s="14" t="s">
        <v>73</v>
      </c>
      <c r="AY378" s="256" t="s">
        <v>120</v>
      </c>
    </row>
    <row r="379" s="15" customFormat="1">
      <c r="A379" s="15"/>
      <c r="B379" s="264"/>
      <c r="C379" s="265"/>
      <c r="D379" s="231" t="s">
        <v>131</v>
      </c>
      <c r="E379" s="266" t="s">
        <v>1</v>
      </c>
      <c r="F379" s="267" t="s">
        <v>464</v>
      </c>
      <c r="G379" s="265"/>
      <c r="H379" s="268">
        <v>1655.5999999999999</v>
      </c>
      <c r="I379" s="269"/>
      <c r="J379" s="265"/>
      <c r="K379" s="265"/>
      <c r="L379" s="270"/>
      <c r="M379" s="271"/>
      <c r="N379" s="272"/>
      <c r="O379" s="272"/>
      <c r="P379" s="272"/>
      <c r="Q379" s="272"/>
      <c r="R379" s="272"/>
      <c r="S379" s="272"/>
      <c r="T379" s="27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4" t="s">
        <v>131</v>
      </c>
      <c r="AU379" s="274" t="s">
        <v>83</v>
      </c>
      <c r="AV379" s="15" t="s">
        <v>127</v>
      </c>
      <c r="AW379" s="15" t="s">
        <v>30</v>
      </c>
      <c r="AX379" s="15" t="s">
        <v>81</v>
      </c>
      <c r="AY379" s="274" t="s">
        <v>120</v>
      </c>
    </row>
    <row r="380" s="2" customFormat="1" ht="24.15" customHeight="1">
      <c r="A380" s="38"/>
      <c r="B380" s="39"/>
      <c r="C380" s="218" t="s">
        <v>586</v>
      </c>
      <c r="D380" s="218" t="s">
        <v>123</v>
      </c>
      <c r="E380" s="219" t="s">
        <v>587</v>
      </c>
      <c r="F380" s="220" t="s">
        <v>588</v>
      </c>
      <c r="G380" s="221" t="s">
        <v>247</v>
      </c>
      <c r="H380" s="222">
        <v>440</v>
      </c>
      <c r="I380" s="223"/>
      <c r="J380" s="224">
        <f>ROUND(I380*H380,2)</f>
        <v>0</v>
      </c>
      <c r="K380" s="220" t="s">
        <v>174</v>
      </c>
      <c r="L380" s="44"/>
      <c r="M380" s="225" t="s">
        <v>1</v>
      </c>
      <c r="N380" s="226" t="s">
        <v>38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127</v>
      </c>
      <c r="AT380" s="229" t="s">
        <v>123</v>
      </c>
      <c r="AU380" s="229" t="s">
        <v>83</v>
      </c>
      <c r="AY380" s="17" t="s">
        <v>120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81</v>
      </c>
      <c r="BK380" s="230">
        <f>ROUND(I380*H380,2)</f>
        <v>0</v>
      </c>
      <c r="BL380" s="17" t="s">
        <v>127</v>
      </c>
      <c r="BM380" s="229" t="s">
        <v>589</v>
      </c>
    </row>
    <row r="381" s="2" customFormat="1">
      <c r="A381" s="38"/>
      <c r="B381" s="39"/>
      <c r="C381" s="40"/>
      <c r="D381" s="231" t="s">
        <v>129</v>
      </c>
      <c r="E381" s="40"/>
      <c r="F381" s="232" t="s">
        <v>590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129</v>
      </c>
      <c r="AU381" s="17" t="s">
        <v>83</v>
      </c>
    </row>
    <row r="382" s="2" customFormat="1">
      <c r="A382" s="38"/>
      <c r="B382" s="39"/>
      <c r="C382" s="40"/>
      <c r="D382" s="257" t="s">
        <v>176</v>
      </c>
      <c r="E382" s="40"/>
      <c r="F382" s="258" t="s">
        <v>591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176</v>
      </c>
      <c r="AU382" s="17" t="s">
        <v>83</v>
      </c>
    </row>
    <row r="383" s="14" customFormat="1">
      <c r="A383" s="14"/>
      <c r="B383" s="246"/>
      <c r="C383" s="247"/>
      <c r="D383" s="231" t="s">
        <v>131</v>
      </c>
      <c r="E383" s="248" t="s">
        <v>1</v>
      </c>
      <c r="F383" s="249" t="s">
        <v>471</v>
      </c>
      <c r="G383" s="247"/>
      <c r="H383" s="250">
        <v>440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131</v>
      </c>
      <c r="AU383" s="256" t="s">
        <v>83</v>
      </c>
      <c r="AV383" s="14" t="s">
        <v>83</v>
      </c>
      <c r="AW383" s="14" t="s">
        <v>30</v>
      </c>
      <c r="AX383" s="14" t="s">
        <v>73</v>
      </c>
      <c r="AY383" s="256" t="s">
        <v>120</v>
      </c>
    </row>
    <row r="384" s="15" customFormat="1">
      <c r="A384" s="15"/>
      <c r="B384" s="264"/>
      <c r="C384" s="265"/>
      <c r="D384" s="231" t="s">
        <v>131</v>
      </c>
      <c r="E384" s="266" t="s">
        <v>1</v>
      </c>
      <c r="F384" s="267" t="s">
        <v>464</v>
      </c>
      <c r="G384" s="265"/>
      <c r="H384" s="268">
        <v>440</v>
      </c>
      <c r="I384" s="269"/>
      <c r="J384" s="265"/>
      <c r="K384" s="265"/>
      <c r="L384" s="270"/>
      <c r="M384" s="271"/>
      <c r="N384" s="272"/>
      <c r="O384" s="272"/>
      <c r="P384" s="272"/>
      <c r="Q384" s="272"/>
      <c r="R384" s="272"/>
      <c r="S384" s="272"/>
      <c r="T384" s="27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4" t="s">
        <v>131</v>
      </c>
      <c r="AU384" s="274" t="s">
        <v>83</v>
      </c>
      <c r="AV384" s="15" t="s">
        <v>127</v>
      </c>
      <c r="AW384" s="15" t="s">
        <v>30</v>
      </c>
      <c r="AX384" s="15" t="s">
        <v>81</v>
      </c>
      <c r="AY384" s="274" t="s">
        <v>120</v>
      </c>
    </row>
    <row r="385" s="2" customFormat="1" ht="24.15" customHeight="1">
      <c r="A385" s="38"/>
      <c r="B385" s="39"/>
      <c r="C385" s="218" t="s">
        <v>592</v>
      </c>
      <c r="D385" s="218" t="s">
        <v>123</v>
      </c>
      <c r="E385" s="219" t="s">
        <v>593</v>
      </c>
      <c r="F385" s="220" t="s">
        <v>594</v>
      </c>
      <c r="G385" s="221" t="s">
        <v>595</v>
      </c>
      <c r="H385" s="222">
        <v>1318.52</v>
      </c>
      <c r="I385" s="223"/>
      <c r="J385" s="224">
        <f>ROUND(I385*H385,2)</f>
        <v>0</v>
      </c>
      <c r="K385" s="220" t="s">
        <v>174</v>
      </c>
      <c r="L385" s="44"/>
      <c r="M385" s="225" t="s">
        <v>1</v>
      </c>
      <c r="N385" s="226" t="s">
        <v>38</v>
      </c>
      <c r="O385" s="91"/>
      <c r="P385" s="227">
        <f>O385*H385</f>
        <v>0</v>
      </c>
      <c r="Q385" s="227">
        <v>0</v>
      </c>
      <c r="R385" s="227">
        <f>Q385*H385</f>
        <v>0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127</v>
      </c>
      <c r="AT385" s="229" t="s">
        <v>123</v>
      </c>
      <c r="AU385" s="229" t="s">
        <v>83</v>
      </c>
      <c r="AY385" s="17" t="s">
        <v>120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81</v>
      </c>
      <c r="BK385" s="230">
        <f>ROUND(I385*H385,2)</f>
        <v>0</v>
      </c>
      <c r="BL385" s="17" t="s">
        <v>127</v>
      </c>
      <c r="BM385" s="229" t="s">
        <v>596</v>
      </c>
    </row>
    <row r="386" s="2" customFormat="1">
      <c r="A386" s="38"/>
      <c r="B386" s="39"/>
      <c r="C386" s="40"/>
      <c r="D386" s="231" t="s">
        <v>129</v>
      </c>
      <c r="E386" s="40"/>
      <c r="F386" s="232" t="s">
        <v>597</v>
      </c>
      <c r="G386" s="40"/>
      <c r="H386" s="40"/>
      <c r="I386" s="233"/>
      <c r="J386" s="40"/>
      <c r="K386" s="40"/>
      <c r="L386" s="44"/>
      <c r="M386" s="234"/>
      <c r="N386" s="235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129</v>
      </c>
      <c r="AU386" s="17" t="s">
        <v>83</v>
      </c>
    </row>
    <row r="387" s="2" customFormat="1">
      <c r="A387" s="38"/>
      <c r="B387" s="39"/>
      <c r="C387" s="40"/>
      <c r="D387" s="257" t="s">
        <v>176</v>
      </c>
      <c r="E387" s="40"/>
      <c r="F387" s="258" t="s">
        <v>598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176</v>
      </c>
      <c r="AU387" s="17" t="s">
        <v>83</v>
      </c>
    </row>
    <row r="388" s="14" customFormat="1">
      <c r="A388" s="14"/>
      <c r="B388" s="246"/>
      <c r="C388" s="247"/>
      <c r="D388" s="231" t="s">
        <v>131</v>
      </c>
      <c r="E388" s="248" t="s">
        <v>1</v>
      </c>
      <c r="F388" s="249" t="s">
        <v>599</v>
      </c>
      <c r="G388" s="247"/>
      <c r="H388" s="250">
        <v>1318.52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131</v>
      </c>
      <c r="AU388" s="256" t="s">
        <v>83</v>
      </c>
      <c r="AV388" s="14" t="s">
        <v>83</v>
      </c>
      <c r="AW388" s="14" t="s">
        <v>30</v>
      </c>
      <c r="AX388" s="14" t="s">
        <v>81</v>
      </c>
      <c r="AY388" s="256" t="s">
        <v>120</v>
      </c>
    </row>
    <row r="389" s="2" customFormat="1" ht="16.5" customHeight="1">
      <c r="A389" s="38"/>
      <c r="B389" s="39"/>
      <c r="C389" s="218" t="s">
        <v>600</v>
      </c>
      <c r="D389" s="218" t="s">
        <v>123</v>
      </c>
      <c r="E389" s="219" t="s">
        <v>601</v>
      </c>
      <c r="F389" s="220" t="s">
        <v>602</v>
      </c>
      <c r="G389" s="221" t="s">
        <v>247</v>
      </c>
      <c r="H389" s="222">
        <v>1337.9000000000001</v>
      </c>
      <c r="I389" s="223"/>
      <c r="J389" s="224">
        <f>ROUND(I389*H389,2)</f>
        <v>0</v>
      </c>
      <c r="K389" s="220" t="s">
        <v>174</v>
      </c>
      <c r="L389" s="44"/>
      <c r="M389" s="225" t="s">
        <v>1</v>
      </c>
      <c r="N389" s="226" t="s">
        <v>38</v>
      </c>
      <c r="O389" s="91"/>
      <c r="P389" s="227">
        <f>O389*H389</f>
        <v>0</v>
      </c>
      <c r="Q389" s="227">
        <v>0</v>
      </c>
      <c r="R389" s="227">
        <f>Q389*H389</f>
        <v>0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127</v>
      </c>
      <c r="AT389" s="229" t="s">
        <v>123</v>
      </c>
      <c r="AU389" s="229" t="s">
        <v>83</v>
      </c>
      <c r="AY389" s="17" t="s">
        <v>120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81</v>
      </c>
      <c r="BK389" s="230">
        <f>ROUND(I389*H389,2)</f>
        <v>0</v>
      </c>
      <c r="BL389" s="17" t="s">
        <v>127</v>
      </c>
      <c r="BM389" s="229" t="s">
        <v>603</v>
      </c>
    </row>
    <row r="390" s="2" customFormat="1">
      <c r="A390" s="38"/>
      <c r="B390" s="39"/>
      <c r="C390" s="40"/>
      <c r="D390" s="231" t="s">
        <v>129</v>
      </c>
      <c r="E390" s="40"/>
      <c r="F390" s="232" t="s">
        <v>604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129</v>
      </c>
      <c r="AU390" s="17" t="s">
        <v>83</v>
      </c>
    </row>
    <row r="391" s="2" customFormat="1">
      <c r="A391" s="38"/>
      <c r="B391" s="39"/>
      <c r="C391" s="40"/>
      <c r="D391" s="257" t="s">
        <v>176</v>
      </c>
      <c r="E391" s="40"/>
      <c r="F391" s="258" t="s">
        <v>605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176</v>
      </c>
      <c r="AU391" s="17" t="s">
        <v>83</v>
      </c>
    </row>
    <row r="392" s="2" customFormat="1">
      <c r="A392" s="38"/>
      <c r="B392" s="39"/>
      <c r="C392" s="40"/>
      <c r="D392" s="231" t="s">
        <v>271</v>
      </c>
      <c r="E392" s="40"/>
      <c r="F392" s="263" t="s">
        <v>606</v>
      </c>
      <c r="G392" s="40"/>
      <c r="H392" s="40"/>
      <c r="I392" s="233"/>
      <c r="J392" s="40"/>
      <c r="K392" s="40"/>
      <c r="L392" s="44"/>
      <c r="M392" s="234"/>
      <c r="N392" s="23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271</v>
      </c>
      <c r="AU392" s="17" t="s">
        <v>83</v>
      </c>
    </row>
    <row r="393" s="13" customFormat="1">
      <c r="A393" s="13"/>
      <c r="B393" s="236"/>
      <c r="C393" s="237"/>
      <c r="D393" s="231" t="s">
        <v>131</v>
      </c>
      <c r="E393" s="238" t="s">
        <v>1</v>
      </c>
      <c r="F393" s="239" t="s">
        <v>273</v>
      </c>
      <c r="G393" s="237"/>
      <c r="H393" s="238" t="s">
        <v>1</v>
      </c>
      <c r="I393" s="240"/>
      <c r="J393" s="237"/>
      <c r="K393" s="237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131</v>
      </c>
      <c r="AU393" s="245" t="s">
        <v>83</v>
      </c>
      <c r="AV393" s="13" t="s">
        <v>81</v>
      </c>
      <c r="AW393" s="13" t="s">
        <v>30</v>
      </c>
      <c r="AX393" s="13" t="s">
        <v>73</v>
      </c>
      <c r="AY393" s="245" t="s">
        <v>120</v>
      </c>
    </row>
    <row r="394" s="14" customFormat="1">
      <c r="A394" s="14"/>
      <c r="B394" s="246"/>
      <c r="C394" s="247"/>
      <c r="D394" s="231" t="s">
        <v>131</v>
      </c>
      <c r="E394" s="248" t="s">
        <v>1</v>
      </c>
      <c r="F394" s="249" t="s">
        <v>243</v>
      </c>
      <c r="G394" s="247"/>
      <c r="H394" s="250">
        <v>775.60000000000002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131</v>
      </c>
      <c r="AU394" s="256" t="s">
        <v>83</v>
      </c>
      <c r="AV394" s="14" t="s">
        <v>83</v>
      </c>
      <c r="AW394" s="14" t="s">
        <v>30</v>
      </c>
      <c r="AX394" s="14" t="s">
        <v>73</v>
      </c>
      <c r="AY394" s="256" t="s">
        <v>120</v>
      </c>
    </row>
    <row r="395" s="14" customFormat="1">
      <c r="A395" s="14"/>
      <c r="B395" s="246"/>
      <c r="C395" s="247"/>
      <c r="D395" s="231" t="s">
        <v>131</v>
      </c>
      <c r="E395" s="248" t="s">
        <v>1</v>
      </c>
      <c r="F395" s="249" t="s">
        <v>246</v>
      </c>
      <c r="G395" s="247"/>
      <c r="H395" s="250">
        <v>122.3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6" t="s">
        <v>131</v>
      </c>
      <c r="AU395" s="256" t="s">
        <v>83</v>
      </c>
      <c r="AV395" s="14" t="s">
        <v>83</v>
      </c>
      <c r="AW395" s="14" t="s">
        <v>30</v>
      </c>
      <c r="AX395" s="14" t="s">
        <v>73</v>
      </c>
      <c r="AY395" s="256" t="s">
        <v>120</v>
      </c>
    </row>
    <row r="396" s="14" customFormat="1">
      <c r="A396" s="14"/>
      <c r="B396" s="246"/>
      <c r="C396" s="247"/>
      <c r="D396" s="231" t="s">
        <v>131</v>
      </c>
      <c r="E396" s="248" t="s">
        <v>1</v>
      </c>
      <c r="F396" s="249" t="s">
        <v>472</v>
      </c>
      <c r="G396" s="247"/>
      <c r="H396" s="250">
        <v>440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6" t="s">
        <v>131</v>
      </c>
      <c r="AU396" s="256" t="s">
        <v>83</v>
      </c>
      <c r="AV396" s="14" t="s">
        <v>83</v>
      </c>
      <c r="AW396" s="14" t="s">
        <v>30</v>
      </c>
      <c r="AX396" s="14" t="s">
        <v>73</v>
      </c>
      <c r="AY396" s="256" t="s">
        <v>120</v>
      </c>
    </row>
    <row r="397" s="15" customFormat="1">
      <c r="A397" s="15"/>
      <c r="B397" s="264"/>
      <c r="C397" s="265"/>
      <c r="D397" s="231" t="s">
        <v>131</v>
      </c>
      <c r="E397" s="266" t="s">
        <v>1</v>
      </c>
      <c r="F397" s="267" t="s">
        <v>464</v>
      </c>
      <c r="G397" s="265"/>
      <c r="H397" s="268">
        <v>1337.9000000000001</v>
      </c>
      <c r="I397" s="269"/>
      <c r="J397" s="265"/>
      <c r="K397" s="265"/>
      <c r="L397" s="270"/>
      <c r="M397" s="271"/>
      <c r="N397" s="272"/>
      <c r="O397" s="272"/>
      <c r="P397" s="272"/>
      <c r="Q397" s="272"/>
      <c r="R397" s="272"/>
      <c r="S397" s="272"/>
      <c r="T397" s="273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4" t="s">
        <v>131</v>
      </c>
      <c r="AU397" s="274" t="s">
        <v>83</v>
      </c>
      <c r="AV397" s="15" t="s">
        <v>127</v>
      </c>
      <c r="AW397" s="15" t="s">
        <v>30</v>
      </c>
      <c r="AX397" s="15" t="s">
        <v>81</v>
      </c>
      <c r="AY397" s="274" t="s">
        <v>120</v>
      </c>
    </row>
    <row r="398" s="2" customFormat="1" ht="16.5" customHeight="1">
      <c r="A398" s="38"/>
      <c r="B398" s="39"/>
      <c r="C398" s="218" t="s">
        <v>607</v>
      </c>
      <c r="D398" s="218" t="s">
        <v>123</v>
      </c>
      <c r="E398" s="219" t="s">
        <v>608</v>
      </c>
      <c r="F398" s="220" t="s">
        <v>609</v>
      </c>
      <c r="G398" s="221" t="s">
        <v>247</v>
      </c>
      <c r="H398" s="222">
        <v>775.60000000000002</v>
      </c>
      <c r="I398" s="223"/>
      <c r="J398" s="224">
        <f>ROUND(I398*H398,2)</f>
        <v>0</v>
      </c>
      <c r="K398" s="220" t="s">
        <v>174</v>
      </c>
      <c r="L398" s="44"/>
      <c r="M398" s="225" t="s">
        <v>1</v>
      </c>
      <c r="N398" s="226" t="s">
        <v>38</v>
      </c>
      <c r="O398" s="91"/>
      <c r="P398" s="227">
        <f>O398*H398</f>
        <v>0</v>
      </c>
      <c r="Q398" s="227">
        <v>0</v>
      </c>
      <c r="R398" s="227">
        <f>Q398*H398</f>
        <v>0</v>
      </c>
      <c r="S398" s="227">
        <v>0</v>
      </c>
      <c r="T398" s="22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9" t="s">
        <v>127</v>
      </c>
      <c r="AT398" s="229" t="s">
        <v>123</v>
      </c>
      <c r="AU398" s="229" t="s">
        <v>83</v>
      </c>
      <c r="AY398" s="17" t="s">
        <v>120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7" t="s">
        <v>81</v>
      </c>
      <c r="BK398" s="230">
        <f>ROUND(I398*H398,2)</f>
        <v>0</v>
      </c>
      <c r="BL398" s="17" t="s">
        <v>127</v>
      </c>
      <c r="BM398" s="229" t="s">
        <v>610</v>
      </c>
    </row>
    <row r="399" s="2" customFormat="1">
      <c r="A399" s="38"/>
      <c r="B399" s="39"/>
      <c r="C399" s="40"/>
      <c r="D399" s="231" t="s">
        <v>129</v>
      </c>
      <c r="E399" s="40"/>
      <c r="F399" s="232" t="s">
        <v>611</v>
      </c>
      <c r="G399" s="40"/>
      <c r="H399" s="40"/>
      <c r="I399" s="233"/>
      <c r="J399" s="40"/>
      <c r="K399" s="40"/>
      <c r="L399" s="44"/>
      <c r="M399" s="234"/>
      <c r="N399" s="235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129</v>
      </c>
      <c r="AU399" s="17" t="s">
        <v>83</v>
      </c>
    </row>
    <row r="400" s="2" customFormat="1">
      <c r="A400" s="38"/>
      <c r="B400" s="39"/>
      <c r="C400" s="40"/>
      <c r="D400" s="257" t="s">
        <v>176</v>
      </c>
      <c r="E400" s="40"/>
      <c r="F400" s="258" t="s">
        <v>612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176</v>
      </c>
      <c r="AU400" s="17" t="s">
        <v>83</v>
      </c>
    </row>
    <row r="401" s="14" customFormat="1">
      <c r="A401" s="14"/>
      <c r="B401" s="246"/>
      <c r="C401" s="247"/>
      <c r="D401" s="231" t="s">
        <v>131</v>
      </c>
      <c r="E401" s="248" t="s">
        <v>1</v>
      </c>
      <c r="F401" s="249" t="s">
        <v>243</v>
      </c>
      <c r="G401" s="247"/>
      <c r="H401" s="250">
        <v>775.60000000000002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6" t="s">
        <v>131</v>
      </c>
      <c r="AU401" s="256" t="s">
        <v>83</v>
      </c>
      <c r="AV401" s="14" t="s">
        <v>83</v>
      </c>
      <c r="AW401" s="14" t="s">
        <v>30</v>
      </c>
      <c r="AX401" s="14" t="s">
        <v>81</v>
      </c>
      <c r="AY401" s="256" t="s">
        <v>120</v>
      </c>
    </row>
    <row r="402" s="2" customFormat="1" ht="24.15" customHeight="1">
      <c r="A402" s="38"/>
      <c r="B402" s="39"/>
      <c r="C402" s="218" t="s">
        <v>613</v>
      </c>
      <c r="D402" s="218" t="s">
        <v>123</v>
      </c>
      <c r="E402" s="219" t="s">
        <v>614</v>
      </c>
      <c r="F402" s="220" t="s">
        <v>615</v>
      </c>
      <c r="G402" s="221" t="s">
        <v>247</v>
      </c>
      <c r="H402" s="222">
        <v>122.3</v>
      </c>
      <c r="I402" s="223"/>
      <c r="J402" s="224">
        <f>ROUND(I402*H402,2)</f>
        <v>0</v>
      </c>
      <c r="K402" s="220" t="s">
        <v>1</v>
      </c>
      <c r="L402" s="44"/>
      <c r="M402" s="225" t="s">
        <v>1</v>
      </c>
      <c r="N402" s="226" t="s">
        <v>38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127</v>
      </c>
      <c r="AT402" s="229" t="s">
        <v>123</v>
      </c>
      <c r="AU402" s="229" t="s">
        <v>83</v>
      </c>
      <c r="AY402" s="17" t="s">
        <v>120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81</v>
      </c>
      <c r="BK402" s="230">
        <f>ROUND(I402*H402,2)</f>
        <v>0</v>
      </c>
      <c r="BL402" s="17" t="s">
        <v>127</v>
      </c>
      <c r="BM402" s="229" t="s">
        <v>616</v>
      </c>
    </row>
    <row r="403" s="2" customFormat="1">
      <c r="A403" s="38"/>
      <c r="B403" s="39"/>
      <c r="C403" s="40"/>
      <c r="D403" s="231" t="s">
        <v>129</v>
      </c>
      <c r="E403" s="40"/>
      <c r="F403" s="232" t="s">
        <v>617</v>
      </c>
      <c r="G403" s="40"/>
      <c r="H403" s="40"/>
      <c r="I403" s="233"/>
      <c r="J403" s="40"/>
      <c r="K403" s="40"/>
      <c r="L403" s="44"/>
      <c r="M403" s="234"/>
      <c r="N403" s="235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129</v>
      </c>
      <c r="AU403" s="17" t="s">
        <v>83</v>
      </c>
    </row>
    <row r="404" s="14" customFormat="1">
      <c r="A404" s="14"/>
      <c r="B404" s="246"/>
      <c r="C404" s="247"/>
      <c r="D404" s="231" t="s">
        <v>131</v>
      </c>
      <c r="E404" s="248" t="s">
        <v>1</v>
      </c>
      <c r="F404" s="249" t="s">
        <v>246</v>
      </c>
      <c r="G404" s="247"/>
      <c r="H404" s="250">
        <v>122.3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131</v>
      </c>
      <c r="AU404" s="256" t="s">
        <v>83</v>
      </c>
      <c r="AV404" s="14" t="s">
        <v>83</v>
      </c>
      <c r="AW404" s="14" t="s">
        <v>30</v>
      </c>
      <c r="AX404" s="14" t="s">
        <v>81</v>
      </c>
      <c r="AY404" s="256" t="s">
        <v>120</v>
      </c>
    </row>
    <row r="405" s="12" customFormat="1" ht="22.8" customHeight="1">
      <c r="A405" s="12"/>
      <c r="B405" s="202"/>
      <c r="C405" s="203"/>
      <c r="D405" s="204" t="s">
        <v>72</v>
      </c>
      <c r="E405" s="216" t="s">
        <v>127</v>
      </c>
      <c r="F405" s="216" t="s">
        <v>618</v>
      </c>
      <c r="G405" s="203"/>
      <c r="H405" s="203"/>
      <c r="I405" s="206"/>
      <c r="J405" s="217">
        <f>BK405</f>
        <v>0</v>
      </c>
      <c r="K405" s="203"/>
      <c r="L405" s="208"/>
      <c r="M405" s="209"/>
      <c r="N405" s="210"/>
      <c r="O405" s="210"/>
      <c r="P405" s="211">
        <f>SUM(P406:P423)</f>
        <v>0</v>
      </c>
      <c r="Q405" s="210"/>
      <c r="R405" s="211">
        <f>SUM(R406:R423)</f>
        <v>30517.486999999997</v>
      </c>
      <c r="S405" s="210"/>
      <c r="T405" s="212">
        <f>SUM(T406:T423)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3" t="s">
        <v>81</v>
      </c>
      <c r="AT405" s="214" t="s">
        <v>72</v>
      </c>
      <c r="AU405" s="214" t="s">
        <v>81</v>
      </c>
      <c r="AY405" s="213" t="s">
        <v>120</v>
      </c>
      <c r="BK405" s="215">
        <f>SUM(BK406:BK423)</f>
        <v>0</v>
      </c>
    </row>
    <row r="406" s="2" customFormat="1" ht="24.15" customHeight="1">
      <c r="A406" s="38"/>
      <c r="B406" s="39"/>
      <c r="C406" s="218" t="s">
        <v>619</v>
      </c>
      <c r="D406" s="218" t="s">
        <v>123</v>
      </c>
      <c r="E406" s="219" t="s">
        <v>620</v>
      </c>
      <c r="F406" s="220" t="s">
        <v>621</v>
      </c>
      <c r="G406" s="221" t="s">
        <v>247</v>
      </c>
      <c r="H406" s="222">
        <v>15243.5</v>
      </c>
      <c r="I406" s="223"/>
      <c r="J406" s="224">
        <f>ROUND(I406*H406,2)</f>
        <v>0</v>
      </c>
      <c r="K406" s="220" t="s">
        <v>174</v>
      </c>
      <c r="L406" s="44"/>
      <c r="M406" s="225" t="s">
        <v>1</v>
      </c>
      <c r="N406" s="226" t="s">
        <v>38</v>
      </c>
      <c r="O406" s="91"/>
      <c r="P406" s="227">
        <f>O406*H406</f>
        <v>0</v>
      </c>
      <c r="Q406" s="227">
        <v>2.0019999999999998</v>
      </c>
      <c r="R406" s="227">
        <f>Q406*H406</f>
        <v>30517.486999999997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127</v>
      </c>
      <c r="AT406" s="229" t="s">
        <v>123</v>
      </c>
      <c r="AU406" s="229" t="s">
        <v>83</v>
      </c>
      <c r="AY406" s="17" t="s">
        <v>120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81</v>
      </c>
      <c r="BK406" s="230">
        <f>ROUND(I406*H406,2)</f>
        <v>0</v>
      </c>
      <c r="BL406" s="17" t="s">
        <v>127</v>
      </c>
      <c r="BM406" s="229" t="s">
        <v>622</v>
      </c>
    </row>
    <row r="407" s="2" customFormat="1">
      <c r="A407" s="38"/>
      <c r="B407" s="39"/>
      <c r="C407" s="40"/>
      <c r="D407" s="231" t="s">
        <v>129</v>
      </c>
      <c r="E407" s="40"/>
      <c r="F407" s="232" t="s">
        <v>623</v>
      </c>
      <c r="G407" s="40"/>
      <c r="H407" s="40"/>
      <c r="I407" s="233"/>
      <c r="J407" s="40"/>
      <c r="K407" s="40"/>
      <c r="L407" s="44"/>
      <c r="M407" s="234"/>
      <c r="N407" s="235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129</v>
      </c>
      <c r="AU407" s="17" t="s">
        <v>83</v>
      </c>
    </row>
    <row r="408" s="2" customFormat="1">
      <c r="A408" s="38"/>
      <c r="B408" s="39"/>
      <c r="C408" s="40"/>
      <c r="D408" s="257" t="s">
        <v>176</v>
      </c>
      <c r="E408" s="40"/>
      <c r="F408" s="258" t="s">
        <v>624</v>
      </c>
      <c r="G408" s="40"/>
      <c r="H408" s="40"/>
      <c r="I408" s="233"/>
      <c r="J408" s="40"/>
      <c r="K408" s="40"/>
      <c r="L408" s="44"/>
      <c r="M408" s="234"/>
      <c r="N408" s="235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176</v>
      </c>
      <c r="AU408" s="17" t="s">
        <v>83</v>
      </c>
    </row>
    <row r="409" s="13" customFormat="1">
      <c r="A409" s="13"/>
      <c r="B409" s="236"/>
      <c r="C409" s="237"/>
      <c r="D409" s="231" t="s">
        <v>131</v>
      </c>
      <c r="E409" s="238" t="s">
        <v>1</v>
      </c>
      <c r="F409" s="239" t="s">
        <v>273</v>
      </c>
      <c r="G409" s="237"/>
      <c r="H409" s="238" t="s">
        <v>1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131</v>
      </c>
      <c r="AU409" s="245" t="s">
        <v>83</v>
      </c>
      <c r="AV409" s="13" t="s">
        <v>81</v>
      </c>
      <c r="AW409" s="13" t="s">
        <v>30</v>
      </c>
      <c r="AX409" s="13" t="s">
        <v>73</v>
      </c>
      <c r="AY409" s="245" t="s">
        <v>120</v>
      </c>
    </row>
    <row r="410" s="14" customFormat="1">
      <c r="A410" s="14"/>
      <c r="B410" s="246"/>
      <c r="C410" s="247"/>
      <c r="D410" s="231" t="s">
        <v>131</v>
      </c>
      <c r="E410" s="248" t="s">
        <v>1</v>
      </c>
      <c r="F410" s="249" t="s">
        <v>625</v>
      </c>
      <c r="G410" s="247"/>
      <c r="H410" s="250">
        <v>1132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131</v>
      </c>
      <c r="AU410" s="256" t="s">
        <v>83</v>
      </c>
      <c r="AV410" s="14" t="s">
        <v>83</v>
      </c>
      <c r="AW410" s="14" t="s">
        <v>30</v>
      </c>
      <c r="AX410" s="14" t="s">
        <v>73</v>
      </c>
      <c r="AY410" s="256" t="s">
        <v>120</v>
      </c>
    </row>
    <row r="411" s="14" customFormat="1">
      <c r="A411" s="14"/>
      <c r="B411" s="246"/>
      <c r="C411" s="247"/>
      <c r="D411" s="231" t="s">
        <v>131</v>
      </c>
      <c r="E411" s="248" t="s">
        <v>1</v>
      </c>
      <c r="F411" s="249" t="s">
        <v>626</v>
      </c>
      <c r="G411" s="247"/>
      <c r="H411" s="250">
        <v>1132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131</v>
      </c>
      <c r="AU411" s="256" t="s">
        <v>83</v>
      </c>
      <c r="AV411" s="14" t="s">
        <v>83</v>
      </c>
      <c r="AW411" s="14" t="s">
        <v>30</v>
      </c>
      <c r="AX411" s="14" t="s">
        <v>73</v>
      </c>
      <c r="AY411" s="256" t="s">
        <v>120</v>
      </c>
    </row>
    <row r="412" s="14" customFormat="1">
      <c r="A412" s="14"/>
      <c r="B412" s="246"/>
      <c r="C412" s="247"/>
      <c r="D412" s="231" t="s">
        <v>131</v>
      </c>
      <c r="E412" s="248" t="s">
        <v>1</v>
      </c>
      <c r="F412" s="249" t="s">
        <v>627</v>
      </c>
      <c r="G412" s="247"/>
      <c r="H412" s="250">
        <v>4446.3000000000002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6" t="s">
        <v>131</v>
      </c>
      <c r="AU412" s="256" t="s">
        <v>83</v>
      </c>
      <c r="AV412" s="14" t="s">
        <v>83</v>
      </c>
      <c r="AW412" s="14" t="s">
        <v>30</v>
      </c>
      <c r="AX412" s="14" t="s">
        <v>73</v>
      </c>
      <c r="AY412" s="256" t="s">
        <v>120</v>
      </c>
    </row>
    <row r="413" s="14" customFormat="1">
      <c r="A413" s="14"/>
      <c r="B413" s="246"/>
      <c r="C413" s="247"/>
      <c r="D413" s="231" t="s">
        <v>131</v>
      </c>
      <c r="E413" s="248" t="s">
        <v>1</v>
      </c>
      <c r="F413" s="249" t="s">
        <v>628</v>
      </c>
      <c r="G413" s="247"/>
      <c r="H413" s="250">
        <v>1960.4000000000001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131</v>
      </c>
      <c r="AU413" s="256" t="s">
        <v>83</v>
      </c>
      <c r="AV413" s="14" t="s">
        <v>83</v>
      </c>
      <c r="AW413" s="14" t="s">
        <v>30</v>
      </c>
      <c r="AX413" s="14" t="s">
        <v>73</v>
      </c>
      <c r="AY413" s="256" t="s">
        <v>120</v>
      </c>
    </row>
    <row r="414" s="14" customFormat="1">
      <c r="A414" s="14"/>
      <c r="B414" s="246"/>
      <c r="C414" s="247"/>
      <c r="D414" s="231" t="s">
        <v>131</v>
      </c>
      <c r="E414" s="248" t="s">
        <v>1</v>
      </c>
      <c r="F414" s="249" t="s">
        <v>629</v>
      </c>
      <c r="G414" s="247"/>
      <c r="H414" s="250">
        <v>6543.3000000000002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131</v>
      </c>
      <c r="AU414" s="256" t="s">
        <v>83</v>
      </c>
      <c r="AV414" s="14" t="s">
        <v>83</v>
      </c>
      <c r="AW414" s="14" t="s">
        <v>30</v>
      </c>
      <c r="AX414" s="14" t="s">
        <v>73</v>
      </c>
      <c r="AY414" s="256" t="s">
        <v>120</v>
      </c>
    </row>
    <row r="415" s="14" customFormat="1">
      <c r="A415" s="14"/>
      <c r="B415" s="246"/>
      <c r="C415" s="247"/>
      <c r="D415" s="231" t="s">
        <v>131</v>
      </c>
      <c r="E415" s="248" t="s">
        <v>1</v>
      </c>
      <c r="F415" s="249" t="s">
        <v>630</v>
      </c>
      <c r="G415" s="247"/>
      <c r="H415" s="250">
        <v>29.5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131</v>
      </c>
      <c r="AU415" s="256" t="s">
        <v>83</v>
      </c>
      <c r="AV415" s="14" t="s">
        <v>83</v>
      </c>
      <c r="AW415" s="14" t="s">
        <v>30</v>
      </c>
      <c r="AX415" s="14" t="s">
        <v>73</v>
      </c>
      <c r="AY415" s="256" t="s">
        <v>120</v>
      </c>
    </row>
    <row r="416" s="15" customFormat="1">
      <c r="A416" s="15"/>
      <c r="B416" s="264"/>
      <c r="C416" s="265"/>
      <c r="D416" s="231" t="s">
        <v>131</v>
      </c>
      <c r="E416" s="266" t="s">
        <v>1</v>
      </c>
      <c r="F416" s="267" t="s">
        <v>464</v>
      </c>
      <c r="G416" s="265"/>
      <c r="H416" s="268">
        <v>15243.5</v>
      </c>
      <c r="I416" s="269"/>
      <c r="J416" s="265"/>
      <c r="K416" s="265"/>
      <c r="L416" s="270"/>
      <c r="M416" s="271"/>
      <c r="N416" s="272"/>
      <c r="O416" s="272"/>
      <c r="P416" s="272"/>
      <c r="Q416" s="272"/>
      <c r="R416" s="272"/>
      <c r="S416" s="272"/>
      <c r="T416" s="27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4" t="s">
        <v>131</v>
      </c>
      <c r="AU416" s="274" t="s">
        <v>83</v>
      </c>
      <c r="AV416" s="15" t="s">
        <v>127</v>
      </c>
      <c r="AW416" s="15" t="s">
        <v>30</v>
      </c>
      <c r="AX416" s="15" t="s">
        <v>81</v>
      </c>
      <c r="AY416" s="274" t="s">
        <v>120</v>
      </c>
    </row>
    <row r="417" s="2" customFormat="1" ht="24.15" customHeight="1">
      <c r="A417" s="38"/>
      <c r="B417" s="39"/>
      <c r="C417" s="218" t="s">
        <v>631</v>
      </c>
      <c r="D417" s="218" t="s">
        <v>123</v>
      </c>
      <c r="E417" s="219" t="s">
        <v>632</v>
      </c>
      <c r="F417" s="220" t="s">
        <v>633</v>
      </c>
      <c r="G417" s="221" t="s">
        <v>259</v>
      </c>
      <c r="H417" s="222">
        <v>19369.700000000001</v>
      </c>
      <c r="I417" s="223"/>
      <c r="J417" s="224">
        <f>ROUND(I417*H417,2)</f>
        <v>0</v>
      </c>
      <c r="K417" s="220" t="s">
        <v>174</v>
      </c>
      <c r="L417" s="44"/>
      <c r="M417" s="225" t="s">
        <v>1</v>
      </c>
      <c r="N417" s="226" t="s">
        <v>38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127</v>
      </c>
      <c r="AT417" s="229" t="s">
        <v>123</v>
      </c>
      <c r="AU417" s="229" t="s">
        <v>83</v>
      </c>
      <c r="AY417" s="17" t="s">
        <v>120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81</v>
      </c>
      <c r="BK417" s="230">
        <f>ROUND(I417*H417,2)</f>
        <v>0</v>
      </c>
      <c r="BL417" s="17" t="s">
        <v>127</v>
      </c>
      <c r="BM417" s="229" t="s">
        <v>634</v>
      </c>
    </row>
    <row r="418" s="2" customFormat="1">
      <c r="A418" s="38"/>
      <c r="B418" s="39"/>
      <c r="C418" s="40"/>
      <c r="D418" s="231" t="s">
        <v>129</v>
      </c>
      <c r="E418" s="40"/>
      <c r="F418" s="232" t="s">
        <v>635</v>
      </c>
      <c r="G418" s="40"/>
      <c r="H418" s="40"/>
      <c r="I418" s="233"/>
      <c r="J418" s="40"/>
      <c r="K418" s="40"/>
      <c r="L418" s="44"/>
      <c r="M418" s="234"/>
      <c r="N418" s="23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129</v>
      </c>
      <c r="AU418" s="17" t="s">
        <v>83</v>
      </c>
    </row>
    <row r="419" s="2" customFormat="1">
      <c r="A419" s="38"/>
      <c r="B419" s="39"/>
      <c r="C419" s="40"/>
      <c r="D419" s="257" t="s">
        <v>176</v>
      </c>
      <c r="E419" s="40"/>
      <c r="F419" s="258" t="s">
        <v>636</v>
      </c>
      <c r="G419" s="40"/>
      <c r="H419" s="40"/>
      <c r="I419" s="233"/>
      <c r="J419" s="40"/>
      <c r="K419" s="40"/>
      <c r="L419" s="44"/>
      <c r="M419" s="234"/>
      <c r="N419" s="235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176</v>
      </c>
      <c r="AU419" s="17" t="s">
        <v>83</v>
      </c>
    </row>
    <row r="420" s="13" customFormat="1">
      <c r="A420" s="13"/>
      <c r="B420" s="236"/>
      <c r="C420" s="237"/>
      <c r="D420" s="231" t="s">
        <v>131</v>
      </c>
      <c r="E420" s="238" t="s">
        <v>1</v>
      </c>
      <c r="F420" s="239" t="s">
        <v>273</v>
      </c>
      <c r="G420" s="237"/>
      <c r="H420" s="238" t="s">
        <v>1</v>
      </c>
      <c r="I420" s="240"/>
      <c r="J420" s="237"/>
      <c r="K420" s="237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131</v>
      </c>
      <c r="AU420" s="245" t="s">
        <v>83</v>
      </c>
      <c r="AV420" s="13" t="s">
        <v>81</v>
      </c>
      <c r="AW420" s="13" t="s">
        <v>30</v>
      </c>
      <c r="AX420" s="13" t="s">
        <v>73</v>
      </c>
      <c r="AY420" s="245" t="s">
        <v>120</v>
      </c>
    </row>
    <row r="421" s="14" customFormat="1">
      <c r="A421" s="14"/>
      <c r="B421" s="246"/>
      <c r="C421" s="247"/>
      <c r="D421" s="231" t="s">
        <v>131</v>
      </c>
      <c r="E421" s="248" t="s">
        <v>1</v>
      </c>
      <c r="F421" s="249" t="s">
        <v>637</v>
      </c>
      <c r="G421" s="247"/>
      <c r="H421" s="250">
        <v>15407.700000000001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131</v>
      </c>
      <c r="AU421" s="256" t="s">
        <v>83</v>
      </c>
      <c r="AV421" s="14" t="s">
        <v>83</v>
      </c>
      <c r="AW421" s="14" t="s">
        <v>30</v>
      </c>
      <c r="AX421" s="14" t="s">
        <v>73</v>
      </c>
      <c r="AY421" s="256" t="s">
        <v>120</v>
      </c>
    </row>
    <row r="422" s="14" customFormat="1">
      <c r="A422" s="14"/>
      <c r="B422" s="246"/>
      <c r="C422" s="247"/>
      <c r="D422" s="231" t="s">
        <v>131</v>
      </c>
      <c r="E422" s="248" t="s">
        <v>1</v>
      </c>
      <c r="F422" s="249" t="s">
        <v>638</v>
      </c>
      <c r="G422" s="247"/>
      <c r="H422" s="250">
        <v>3962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6" t="s">
        <v>131</v>
      </c>
      <c r="AU422" s="256" t="s">
        <v>83</v>
      </c>
      <c r="AV422" s="14" t="s">
        <v>83</v>
      </c>
      <c r="AW422" s="14" t="s">
        <v>30</v>
      </c>
      <c r="AX422" s="14" t="s">
        <v>73</v>
      </c>
      <c r="AY422" s="256" t="s">
        <v>120</v>
      </c>
    </row>
    <row r="423" s="15" customFormat="1">
      <c r="A423" s="15"/>
      <c r="B423" s="264"/>
      <c r="C423" s="265"/>
      <c r="D423" s="231" t="s">
        <v>131</v>
      </c>
      <c r="E423" s="266" t="s">
        <v>1</v>
      </c>
      <c r="F423" s="267" t="s">
        <v>464</v>
      </c>
      <c r="G423" s="265"/>
      <c r="H423" s="268">
        <v>19369.700000000001</v>
      </c>
      <c r="I423" s="269"/>
      <c r="J423" s="265"/>
      <c r="K423" s="265"/>
      <c r="L423" s="270"/>
      <c r="M423" s="271"/>
      <c r="N423" s="272"/>
      <c r="O423" s="272"/>
      <c r="P423" s="272"/>
      <c r="Q423" s="272"/>
      <c r="R423" s="272"/>
      <c r="S423" s="272"/>
      <c r="T423" s="27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4" t="s">
        <v>131</v>
      </c>
      <c r="AU423" s="274" t="s">
        <v>83</v>
      </c>
      <c r="AV423" s="15" t="s">
        <v>127</v>
      </c>
      <c r="AW423" s="15" t="s">
        <v>30</v>
      </c>
      <c r="AX423" s="15" t="s">
        <v>81</v>
      </c>
      <c r="AY423" s="274" t="s">
        <v>120</v>
      </c>
    </row>
    <row r="424" s="12" customFormat="1" ht="22.8" customHeight="1">
      <c r="A424" s="12"/>
      <c r="B424" s="202"/>
      <c r="C424" s="203"/>
      <c r="D424" s="204" t="s">
        <v>72</v>
      </c>
      <c r="E424" s="216" t="s">
        <v>134</v>
      </c>
      <c r="F424" s="216" t="s">
        <v>639</v>
      </c>
      <c r="G424" s="203"/>
      <c r="H424" s="203"/>
      <c r="I424" s="206"/>
      <c r="J424" s="217">
        <f>BK424</f>
        <v>0</v>
      </c>
      <c r="K424" s="203"/>
      <c r="L424" s="208"/>
      <c r="M424" s="209"/>
      <c r="N424" s="210"/>
      <c r="O424" s="210"/>
      <c r="P424" s="211">
        <f>SUM(P425:P440)</f>
        <v>0</v>
      </c>
      <c r="Q424" s="210"/>
      <c r="R424" s="211">
        <f>SUM(R425:R440)</f>
        <v>688.01522899999998</v>
      </c>
      <c r="S424" s="210"/>
      <c r="T424" s="212">
        <f>SUM(T425:T440)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3" t="s">
        <v>81</v>
      </c>
      <c r="AT424" s="214" t="s">
        <v>72</v>
      </c>
      <c r="AU424" s="214" t="s">
        <v>81</v>
      </c>
      <c r="AY424" s="213" t="s">
        <v>120</v>
      </c>
      <c r="BK424" s="215">
        <f>SUM(BK425:BK440)</f>
        <v>0</v>
      </c>
    </row>
    <row r="425" s="2" customFormat="1" ht="16.5" customHeight="1">
      <c r="A425" s="38"/>
      <c r="B425" s="39"/>
      <c r="C425" s="218" t="s">
        <v>640</v>
      </c>
      <c r="D425" s="218" t="s">
        <v>123</v>
      </c>
      <c r="E425" s="219" t="s">
        <v>641</v>
      </c>
      <c r="F425" s="220" t="s">
        <v>642</v>
      </c>
      <c r="G425" s="221" t="s">
        <v>259</v>
      </c>
      <c r="H425" s="222">
        <v>1472</v>
      </c>
      <c r="I425" s="223"/>
      <c r="J425" s="224">
        <f>ROUND(I425*H425,2)</f>
        <v>0</v>
      </c>
      <c r="K425" s="220" t="s">
        <v>1</v>
      </c>
      <c r="L425" s="44"/>
      <c r="M425" s="225" t="s">
        <v>1</v>
      </c>
      <c r="N425" s="226" t="s">
        <v>38</v>
      </c>
      <c r="O425" s="91"/>
      <c r="P425" s="227">
        <f>O425*H425</f>
        <v>0</v>
      </c>
      <c r="Q425" s="227">
        <v>0.46000000000000002</v>
      </c>
      <c r="R425" s="227">
        <f>Q425*H425</f>
        <v>677.12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127</v>
      </c>
      <c r="AT425" s="229" t="s">
        <v>123</v>
      </c>
      <c r="AU425" s="229" t="s">
        <v>83</v>
      </c>
      <c r="AY425" s="17" t="s">
        <v>120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81</v>
      </c>
      <c r="BK425" s="230">
        <f>ROUND(I425*H425,2)</f>
        <v>0</v>
      </c>
      <c r="BL425" s="17" t="s">
        <v>127</v>
      </c>
      <c r="BM425" s="229" t="s">
        <v>643</v>
      </c>
    </row>
    <row r="426" s="2" customFormat="1">
      <c r="A426" s="38"/>
      <c r="B426" s="39"/>
      <c r="C426" s="40"/>
      <c r="D426" s="231" t="s">
        <v>129</v>
      </c>
      <c r="E426" s="40"/>
      <c r="F426" s="232" t="s">
        <v>644</v>
      </c>
      <c r="G426" s="40"/>
      <c r="H426" s="40"/>
      <c r="I426" s="233"/>
      <c r="J426" s="40"/>
      <c r="K426" s="40"/>
      <c r="L426" s="44"/>
      <c r="M426" s="234"/>
      <c r="N426" s="235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129</v>
      </c>
      <c r="AU426" s="17" t="s">
        <v>83</v>
      </c>
    </row>
    <row r="427" s="14" customFormat="1">
      <c r="A427" s="14"/>
      <c r="B427" s="246"/>
      <c r="C427" s="247"/>
      <c r="D427" s="231" t="s">
        <v>131</v>
      </c>
      <c r="E427" s="248" t="s">
        <v>1</v>
      </c>
      <c r="F427" s="249" t="s">
        <v>645</v>
      </c>
      <c r="G427" s="247"/>
      <c r="H427" s="250">
        <v>1000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6" t="s">
        <v>131</v>
      </c>
      <c r="AU427" s="256" t="s">
        <v>83</v>
      </c>
      <c r="AV427" s="14" t="s">
        <v>83</v>
      </c>
      <c r="AW427" s="14" t="s">
        <v>30</v>
      </c>
      <c r="AX427" s="14" t="s">
        <v>73</v>
      </c>
      <c r="AY427" s="256" t="s">
        <v>120</v>
      </c>
    </row>
    <row r="428" s="14" customFormat="1">
      <c r="A428" s="14"/>
      <c r="B428" s="246"/>
      <c r="C428" s="247"/>
      <c r="D428" s="231" t="s">
        <v>131</v>
      </c>
      <c r="E428" s="248" t="s">
        <v>1</v>
      </c>
      <c r="F428" s="249" t="s">
        <v>646</v>
      </c>
      <c r="G428" s="247"/>
      <c r="H428" s="250">
        <v>296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131</v>
      </c>
      <c r="AU428" s="256" t="s">
        <v>83</v>
      </c>
      <c r="AV428" s="14" t="s">
        <v>83</v>
      </c>
      <c r="AW428" s="14" t="s">
        <v>30</v>
      </c>
      <c r="AX428" s="14" t="s">
        <v>73</v>
      </c>
      <c r="AY428" s="256" t="s">
        <v>120</v>
      </c>
    </row>
    <row r="429" s="14" customFormat="1">
      <c r="A429" s="14"/>
      <c r="B429" s="246"/>
      <c r="C429" s="247"/>
      <c r="D429" s="231" t="s">
        <v>131</v>
      </c>
      <c r="E429" s="248" t="s">
        <v>1</v>
      </c>
      <c r="F429" s="249" t="s">
        <v>647</v>
      </c>
      <c r="G429" s="247"/>
      <c r="H429" s="250">
        <v>176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6" t="s">
        <v>131</v>
      </c>
      <c r="AU429" s="256" t="s">
        <v>83</v>
      </c>
      <c r="AV429" s="14" t="s">
        <v>83</v>
      </c>
      <c r="AW429" s="14" t="s">
        <v>30</v>
      </c>
      <c r="AX429" s="14" t="s">
        <v>73</v>
      </c>
      <c r="AY429" s="256" t="s">
        <v>120</v>
      </c>
    </row>
    <row r="430" s="15" customFormat="1">
      <c r="A430" s="15"/>
      <c r="B430" s="264"/>
      <c r="C430" s="265"/>
      <c r="D430" s="231" t="s">
        <v>131</v>
      </c>
      <c r="E430" s="266" t="s">
        <v>1</v>
      </c>
      <c r="F430" s="267" t="s">
        <v>464</v>
      </c>
      <c r="G430" s="265"/>
      <c r="H430" s="268">
        <v>1472</v>
      </c>
      <c r="I430" s="269"/>
      <c r="J430" s="265"/>
      <c r="K430" s="265"/>
      <c r="L430" s="270"/>
      <c r="M430" s="271"/>
      <c r="N430" s="272"/>
      <c r="O430" s="272"/>
      <c r="P430" s="272"/>
      <c r="Q430" s="272"/>
      <c r="R430" s="272"/>
      <c r="S430" s="272"/>
      <c r="T430" s="27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4" t="s">
        <v>131</v>
      </c>
      <c r="AU430" s="274" t="s">
        <v>83</v>
      </c>
      <c r="AV430" s="15" t="s">
        <v>127</v>
      </c>
      <c r="AW430" s="15" t="s">
        <v>30</v>
      </c>
      <c r="AX430" s="15" t="s">
        <v>81</v>
      </c>
      <c r="AY430" s="274" t="s">
        <v>120</v>
      </c>
    </row>
    <row r="431" s="2" customFormat="1" ht="24.15" customHeight="1">
      <c r="A431" s="38"/>
      <c r="B431" s="39"/>
      <c r="C431" s="218" t="s">
        <v>648</v>
      </c>
      <c r="D431" s="218" t="s">
        <v>123</v>
      </c>
      <c r="E431" s="219" t="s">
        <v>649</v>
      </c>
      <c r="F431" s="220" t="s">
        <v>650</v>
      </c>
      <c r="G431" s="221" t="s">
        <v>259</v>
      </c>
      <c r="H431" s="222">
        <v>83.700000000000003</v>
      </c>
      <c r="I431" s="223"/>
      <c r="J431" s="224">
        <f>ROUND(I431*H431,2)</f>
        <v>0</v>
      </c>
      <c r="K431" s="220" t="s">
        <v>174</v>
      </c>
      <c r="L431" s="44"/>
      <c r="M431" s="225" t="s">
        <v>1</v>
      </c>
      <c r="N431" s="226" t="s">
        <v>38</v>
      </c>
      <c r="O431" s="91"/>
      <c r="P431" s="227">
        <f>O431*H431</f>
        <v>0</v>
      </c>
      <c r="Q431" s="227">
        <v>0.00051000000000000004</v>
      </c>
      <c r="R431" s="227">
        <f>Q431*H431</f>
        <v>0.042687000000000003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127</v>
      </c>
      <c r="AT431" s="229" t="s">
        <v>123</v>
      </c>
      <c r="AU431" s="229" t="s">
        <v>83</v>
      </c>
      <c r="AY431" s="17" t="s">
        <v>120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81</v>
      </c>
      <c r="BK431" s="230">
        <f>ROUND(I431*H431,2)</f>
        <v>0</v>
      </c>
      <c r="BL431" s="17" t="s">
        <v>127</v>
      </c>
      <c r="BM431" s="229" t="s">
        <v>651</v>
      </c>
    </row>
    <row r="432" s="2" customFormat="1">
      <c r="A432" s="38"/>
      <c r="B432" s="39"/>
      <c r="C432" s="40"/>
      <c r="D432" s="231" t="s">
        <v>129</v>
      </c>
      <c r="E432" s="40"/>
      <c r="F432" s="232" t="s">
        <v>652</v>
      </c>
      <c r="G432" s="40"/>
      <c r="H432" s="40"/>
      <c r="I432" s="233"/>
      <c r="J432" s="40"/>
      <c r="K432" s="40"/>
      <c r="L432" s="44"/>
      <c r="M432" s="234"/>
      <c r="N432" s="235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129</v>
      </c>
      <c r="AU432" s="17" t="s">
        <v>83</v>
      </c>
    </row>
    <row r="433" s="2" customFormat="1">
      <c r="A433" s="38"/>
      <c r="B433" s="39"/>
      <c r="C433" s="40"/>
      <c r="D433" s="257" t="s">
        <v>176</v>
      </c>
      <c r="E433" s="40"/>
      <c r="F433" s="258" t="s">
        <v>653</v>
      </c>
      <c r="G433" s="40"/>
      <c r="H433" s="40"/>
      <c r="I433" s="233"/>
      <c r="J433" s="40"/>
      <c r="K433" s="40"/>
      <c r="L433" s="44"/>
      <c r="M433" s="234"/>
      <c r="N433" s="23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176</v>
      </c>
      <c r="AU433" s="17" t="s">
        <v>83</v>
      </c>
    </row>
    <row r="434" s="13" customFormat="1">
      <c r="A434" s="13"/>
      <c r="B434" s="236"/>
      <c r="C434" s="237"/>
      <c r="D434" s="231" t="s">
        <v>131</v>
      </c>
      <c r="E434" s="238" t="s">
        <v>1</v>
      </c>
      <c r="F434" s="239" t="s">
        <v>273</v>
      </c>
      <c r="G434" s="237"/>
      <c r="H434" s="238" t="s">
        <v>1</v>
      </c>
      <c r="I434" s="240"/>
      <c r="J434" s="237"/>
      <c r="K434" s="237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131</v>
      </c>
      <c r="AU434" s="245" t="s">
        <v>83</v>
      </c>
      <c r="AV434" s="13" t="s">
        <v>81</v>
      </c>
      <c r="AW434" s="13" t="s">
        <v>30</v>
      </c>
      <c r="AX434" s="13" t="s">
        <v>73</v>
      </c>
      <c r="AY434" s="245" t="s">
        <v>120</v>
      </c>
    </row>
    <row r="435" s="14" customFormat="1">
      <c r="A435" s="14"/>
      <c r="B435" s="246"/>
      <c r="C435" s="247"/>
      <c r="D435" s="231" t="s">
        <v>131</v>
      </c>
      <c r="E435" s="248" t="s">
        <v>1</v>
      </c>
      <c r="F435" s="249" t="s">
        <v>454</v>
      </c>
      <c r="G435" s="247"/>
      <c r="H435" s="250">
        <v>83.700000000000003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131</v>
      </c>
      <c r="AU435" s="256" t="s">
        <v>83</v>
      </c>
      <c r="AV435" s="14" t="s">
        <v>83</v>
      </c>
      <c r="AW435" s="14" t="s">
        <v>30</v>
      </c>
      <c r="AX435" s="14" t="s">
        <v>81</v>
      </c>
      <c r="AY435" s="256" t="s">
        <v>120</v>
      </c>
    </row>
    <row r="436" s="2" customFormat="1" ht="33" customHeight="1">
      <c r="A436" s="38"/>
      <c r="B436" s="39"/>
      <c r="C436" s="218" t="s">
        <v>654</v>
      </c>
      <c r="D436" s="218" t="s">
        <v>123</v>
      </c>
      <c r="E436" s="219" t="s">
        <v>655</v>
      </c>
      <c r="F436" s="220" t="s">
        <v>656</v>
      </c>
      <c r="G436" s="221" t="s">
        <v>259</v>
      </c>
      <c r="H436" s="222">
        <v>83.700000000000003</v>
      </c>
      <c r="I436" s="223"/>
      <c r="J436" s="224">
        <f>ROUND(I436*H436,2)</f>
        <v>0</v>
      </c>
      <c r="K436" s="220" t="s">
        <v>174</v>
      </c>
      <c r="L436" s="44"/>
      <c r="M436" s="225" t="s">
        <v>1</v>
      </c>
      <c r="N436" s="226" t="s">
        <v>38</v>
      </c>
      <c r="O436" s="91"/>
      <c r="P436" s="227">
        <f>O436*H436</f>
        <v>0</v>
      </c>
      <c r="Q436" s="227">
        <v>0.12966</v>
      </c>
      <c r="R436" s="227">
        <f>Q436*H436</f>
        <v>10.852542</v>
      </c>
      <c r="S436" s="227">
        <v>0</v>
      </c>
      <c r="T436" s="228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9" t="s">
        <v>127</v>
      </c>
      <c r="AT436" s="229" t="s">
        <v>123</v>
      </c>
      <c r="AU436" s="229" t="s">
        <v>83</v>
      </c>
      <c r="AY436" s="17" t="s">
        <v>120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7" t="s">
        <v>81</v>
      </c>
      <c r="BK436" s="230">
        <f>ROUND(I436*H436,2)</f>
        <v>0</v>
      </c>
      <c r="BL436" s="17" t="s">
        <v>127</v>
      </c>
      <c r="BM436" s="229" t="s">
        <v>657</v>
      </c>
    </row>
    <row r="437" s="2" customFormat="1">
      <c r="A437" s="38"/>
      <c r="B437" s="39"/>
      <c r="C437" s="40"/>
      <c r="D437" s="231" t="s">
        <v>129</v>
      </c>
      <c r="E437" s="40"/>
      <c r="F437" s="232" t="s">
        <v>658</v>
      </c>
      <c r="G437" s="40"/>
      <c r="H437" s="40"/>
      <c r="I437" s="233"/>
      <c r="J437" s="40"/>
      <c r="K437" s="40"/>
      <c r="L437" s="44"/>
      <c r="M437" s="234"/>
      <c r="N437" s="235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129</v>
      </c>
      <c r="AU437" s="17" t="s">
        <v>83</v>
      </c>
    </row>
    <row r="438" s="2" customFormat="1">
      <c r="A438" s="38"/>
      <c r="B438" s="39"/>
      <c r="C438" s="40"/>
      <c r="D438" s="257" t="s">
        <v>176</v>
      </c>
      <c r="E438" s="40"/>
      <c r="F438" s="258" t="s">
        <v>659</v>
      </c>
      <c r="G438" s="40"/>
      <c r="H438" s="40"/>
      <c r="I438" s="233"/>
      <c r="J438" s="40"/>
      <c r="K438" s="40"/>
      <c r="L438" s="44"/>
      <c r="M438" s="234"/>
      <c r="N438" s="23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176</v>
      </c>
      <c r="AU438" s="17" t="s">
        <v>83</v>
      </c>
    </row>
    <row r="439" s="13" customFormat="1">
      <c r="A439" s="13"/>
      <c r="B439" s="236"/>
      <c r="C439" s="237"/>
      <c r="D439" s="231" t="s">
        <v>131</v>
      </c>
      <c r="E439" s="238" t="s">
        <v>1</v>
      </c>
      <c r="F439" s="239" t="s">
        <v>273</v>
      </c>
      <c r="G439" s="237"/>
      <c r="H439" s="238" t="s">
        <v>1</v>
      </c>
      <c r="I439" s="240"/>
      <c r="J439" s="237"/>
      <c r="K439" s="237"/>
      <c r="L439" s="241"/>
      <c r="M439" s="242"/>
      <c r="N439" s="243"/>
      <c r="O439" s="243"/>
      <c r="P439" s="243"/>
      <c r="Q439" s="243"/>
      <c r="R439" s="243"/>
      <c r="S439" s="243"/>
      <c r="T439" s="24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5" t="s">
        <v>131</v>
      </c>
      <c r="AU439" s="245" t="s">
        <v>83</v>
      </c>
      <c r="AV439" s="13" t="s">
        <v>81</v>
      </c>
      <c r="AW439" s="13" t="s">
        <v>30</v>
      </c>
      <c r="AX439" s="13" t="s">
        <v>73</v>
      </c>
      <c r="AY439" s="245" t="s">
        <v>120</v>
      </c>
    </row>
    <row r="440" s="14" customFormat="1">
      <c r="A440" s="14"/>
      <c r="B440" s="246"/>
      <c r="C440" s="247"/>
      <c r="D440" s="231" t="s">
        <v>131</v>
      </c>
      <c r="E440" s="248" t="s">
        <v>1</v>
      </c>
      <c r="F440" s="249" t="s">
        <v>454</v>
      </c>
      <c r="G440" s="247"/>
      <c r="H440" s="250">
        <v>83.700000000000003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131</v>
      </c>
      <c r="AU440" s="256" t="s">
        <v>83</v>
      </c>
      <c r="AV440" s="14" t="s">
        <v>83</v>
      </c>
      <c r="AW440" s="14" t="s">
        <v>30</v>
      </c>
      <c r="AX440" s="14" t="s">
        <v>81</v>
      </c>
      <c r="AY440" s="256" t="s">
        <v>120</v>
      </c>
    </row>
    <row r="441" s="12" customFormat="1" ht="22.8" customHeight="1">
      <c r="A441" s="12"/>
      <c r="B441" s="202"/>
      <c r="C441" s="203"/>
      <c r="D441" s="204" t="s">
        <v>72</v>
      </c>
      <c r="E441" s="216" t="s">
        <v>171</v>
      </c>
      <c r="F441" s="216" t="s">
        <v>660</v>
      </c>
      <c r="G441" s="203"/>
      <c r="H441" s="203"/>
      <c r="I441" s="206"/>
      <c r="J441" s="217">
        <f>BK441</f>
        <v>0</v>
      </c>
      <c r="K441" s="203"/>
      <c r="L441" s="208"/>
      <c r="M441" s="209"/>
      <c r="N441" s="210"/>
      <c r="O441" s="210"/>
      <c r="P441" s="211">
        <f>SUM(P442:P454)</f>
        <v>0</v>
      </c>
      <c r="Q441" s="210"/>
      <c r="R441" s="211">
        <f>SUM(R442:R454)</f>
        <v>4.0001800000000003</v>
      </c>
      <c r="S441" s="210"/>
      <c r="T441" s="212">
        <f>SUM(T442:T454)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3" t="s">
        <v>81</v>
      </c>
      <c r="AT441" s="214" t="s">
        <v>72</v>
      </c>
      <c r="AU441" s="214" t="s">
        <v>81</v>
      </c>
      <c r="AY441" s="213" t="s">
        <v>120</v>
      </c>
      <c r="BK441" s="215">
        <f>SUM(BK442:BK454)</f>
        <v>0</v>
      </c>
    </row>
    <row r="442" s="2" customFormat="1" ht="33" customHeight="1">
      <c r="A442" s="38"/>
      <c r="B442" s="39"/>
      <c r="C442" s="218" t="s">
        <v>661</v>
      </c>
      <c r="D442" s="218" t="s">
        <v>123</v>
      </c>
      <c r="E442" s="219" t="s">
        <v>662</v>
      </c>
      <c r="F442" s="220" t="s">
        <v>663</v>
      </c>
      <c r="G442" s="221" t="s">
        <v>664</v>
      </c>
      <c r="H442" s="222">
        <v>2.5</v>
      </c>
      <c r="I442" s="223"/>
      <c r="J442" s="224">
        <f>ROUND(I442*H442,2)</f>
        <v>0</v>
      </c>
      <c r="K442" s="220" t="s">
        <v>174</v>
      </c>
      <c r="L442" s="44"/>
      <c r="M442" s="225" t="s">
        <v>1</v>
      </c>
      <c r="N442" s="226" t="s">
        <v>38</v>
      </c>
      <c r="O442" s="91"/>
      <c r="P442" s="227">
        <f>O442*H442</f>
        <v>0</v>
      </c>
      <c r="Q442" s="227">
        <v>0.00040000000000000002</v>
      </c>
      <c r="R442" s="227">
        <f>Q442*H442</f>
        <v>0.001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127</v>
      </c>
      <c r="AT442" s="229" t="s">
        <v>123</v>
      </c>
      <c r="AU442" s="229" t="s">
        <v>83</v>
      </c>
      <c r="AY442" s="17" t="s">
        <v>120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81</v>
      </c>
      <c r="BK442" s="230">
        <f>ROUND(I442*H442,2)</f>
        <v>0</v>
      </c>
      <c r="BL442" s="17" t="s">
        <v>127</v>
      </c>
      <c r="BM442" s="229" t="s">
        <v>665</v>
      </c>
    </row>
    <row r="443" s="2" customFormat="1">
      <c r="A443" s="38"/>
      <c r="B443" s="39"/>
      <c r="C443" s="40"/>
      <c r="D443" s="231" t="s">
        <v>129</v>
      </c>
      <c r="E443" s="40"/>
      <c r="F443" s="232" t="s">
        <v>666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129</v>
      </c>
      <c r="AU443" s="17" t="s">
        <v>83</v>
      </c>
    </row>
    <row r="444" s="2" customFormat="1">
      <c r="A444" s="38"/>
      <c r="B444" s="39"/>
      <c r="C444" s="40"/>
      <c r="D444" s="257" t="s">
        <v>176</v>
      </c>
      <c r="E444" s="40"/>
      <c r="F444" s="258" t="s">
        <v>667</v>
      </c>
      <c r="G444" s="40"/>
      <c r="H444" s="40"/>
      <c r="I444" s="233"/>
      <c r="J444" s="40"/>
      <c r="K444" s="40"/>
      <c r="L444" s="44"/>
      <c r="M444" s="234"/>
      <c r="N444" s="235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176</v>
      </c>
      <c r="AU444" s="17" t="s">
        <v>83</v>
      </c>
    </row>
    <row r="445" s="2" customFormat="1" ht="16.5" customHeight="1">
      <c r="A445" s="38"/>
      <c r="B445" s="39"/>
      <c r="C445" s="275" t="s">
        <v>668</v>
      </c>
      <c r="D445" s="275" t="s">
        <v>669</v>
      </c>
      <c r="E445" s="276" t="s">
        <v>670</v>
      </c>
      <c r="F445" s="277" t="s">
        <v>671</v>
      </c>
      <c r="G445" s="278" t="s">
        <v>664</v>
      </c>
      <c r="H445" s="279">
        <v>2.5</v>
      </c>
      <c r="I445" s="280"/>
      <c r="J445" s="281">
        <f>ROUND(I445*H445,2)</f>
        <v>0</v>
      </c>
      <c r="K445" s="277" t="s">
        <v>174</v>
      </c>
      <c r="L445" s="282"/>
      <c r="M445" s="283" t="s">
        <v>1</v>
      </c>
      <c r="N445" s="284" t="s">
        <v>38</v>
      </c>
      <c r="O445" s="91"/>
      <c r="P445" s="227">
        <f>O445*H445</f>
        <v>0</v>
      </c>
      <c r="Q445" s="227">
        <v>1.53</v>
      </c>
      <c r="R445" s="227">
        <f>Q445*H445</f>
        <v>3.8250000000000002</v>
      </c>
      <c r="S445" s="227">
        <v>0</v>
      </c>
      <c r="T445" s="228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9" t="s">
        <v>171</v>
      </c>
      <c r="AT445" s="229" t="s">
        <v>669</v>
      </c>
      <c r="AU445" s="229" t="s">
        <v>83</v>
      </c>
      <c r="AY445" s="17" t="s">
        <v>120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17" t="s">
        <v>81</v>
      </c>
      <c r="BK445" s="230">
        <f>ROUND(I445*H445,2)</f>
        <v>0</v>
      </c>
      <c r="BL445" s="17" t="s">
        <v>127</v>
      </c>
      <c r="BM445" s="229" t="s">
        <v>672</v>
      </c>
    </row>
    <row r="446" s="2" customFormat="1">
      <c r="A446" s="38"/>
      <c r="B446" s="39"/>
      <c r="C446" s="40"/>
      <c r="D446" s="231" t="s">
        <v>129</v>
      </c>
      <c r="E446" s="40"/>
      <c r="F446" s="232" t="s">
        <v>671</v>
      </c>
      <c r="G446" s="40"/>
      <c r="H446" s="40"/>
      <c r="I446" s="233"/>
      <c r="J446" s="40"/>
      <c r="K446" s="40"/>
      <c r="L446" s="44"/>
      <c r="M446" s="234"/>
      <c r="N446" s="235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129</v>
      </c>
      <c r="AU446" s="17" t="s">
        <v>83</v>
      </c>
    </row>
    <row r="447" s="2" customFormat="1" ht="21.75" customHeight="1">
      <c r="A447" s="38"/>
      <c r="B447" s="39"/>
      <c r="C447" s="218" t="s">
        <v>673</v>
      </c>
      <c r="D447" s="218" t="s">
        <v>123</v>
      </c>
      <c r="E447" s="219" t="s">
        <v>674</v>
      </c>
      <c r="F447" s="220" t="s">
        <v>675</v>
      </c>
      <c r="G447" s="221" t="s">
        <v>277</v>
      </c>
      <c r="H447" s="222">
        <v>2</v>
      </c>
      <c r="I447" s="223"/>
      <c r="J447" s="224">
        <f>ROUND(I447*H447,2)</f>
        <v>0</v>
      </c>
      <c r="K447" s="220" t="s">
        <v>174</v>
      </c>
      <c r="L447" s="44"/>
      <c r="M447" s="225" t="s">
        <v>1</v>
      </c>
      <c r="N447" s="226" t="s">
        <v>38</v>
      </c>
      <c r="O447" s="91"/>
      <c r="P447" s="227">
        <f>O447*H447</f>
        <v>0</v>
      </c>
      <c r="Q447" s="227">
        <v>0.0020899999999999998</v>
      </c>
      <c r="R447" s="227">
        <f>Q447*H447</f>
        <v>0.0041799999999999997</v>
      </c>
      <c r="S447" s="227">
        <v>0</v>
      </c>
      <c r="T447" s="22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9" t="s">
        <v>127</v>
      </c>
      <c r="AT447" s="229" t="s">
        <v>123</v>
      </c>
      <c r="AU447" s="229" t="s">
        <v>83</v>
      </c>
      <c r="AY447" s="17" t="s">
        <v>120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7" t="s">
        <v>81</v>
      </c>
      <c r="BK447" s="230">
        <f>ROUND(I447*H447,2)</f>
        <v>0</v>
      </c>
      <c r="BL447" s="17" t="s">
        <v>127</v>
      </c>
      <c r="BM447" s="229" t="s">
        <v>676</v>
      </c>
    </row>
    <row r="448" s="2" customFormat="1">
      <c r="A448" s="38"/>
      <c r="B448" s="39"/>
      <c r="C448" s="40"/>
      <c r="D448" s="231" t="s">
        <v>129</v>
      </c>
      <c r="E448" s="40"/>
      <c r="F448" s="232" t="s">
        <v>677</v>
      </c>
      <c r="G448" s="40"/>
      <c r="H448" s="40"/>
      <c r="I448" s="233"/>
      <c r="J448" s="40"/>
      <c r="K448" s="40"/>
      <c r="L448" s="44"/>
      <c r="M448" s="234"/>
      <c r="N448" s="235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129</v>
      </c>
      <c r="AU448" s="17" t="s">
        <v>83</v>
      </c>
    </row>
    <row r="449" s="2" customFormat="1">
      <c r="A449" s="38"/>
      <c r="B449" s="39"/>
      <c r="C449" s="40"/>
      <c r="D449" s="257" t="s">
        <v>176</v>
      </c>
      <c r="E449" s="40"/>
      <c r="F449" s="258" t="s">
        <v>678</v>
      </c>
      <c r="G449" s="40"/>
      <c r="H449" s="40"/>
      <c r="I449" s="233"/>
      <c r="J449" s="40"/>
      <c r="K449" s="40"/>
      <c r="L449" s="44"/>
      <c r="M449" s="234"/>
      <c r="N449" s="235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176</v>
      </c>
      <c r="AU449" s="17" t="s">
        <v>83</v>
      </c>
    </row>
    <row r="450" s="2" customFormat="1" ht="21.75" customHeight="1">
      <c r="A450" s="38"/>
      <c r="B450" s="39"/>
      <c r="C450" s="275" t="s">
        <v>679</v>
      </c>
      <c r="D450" s="275" t="s">
        <v>669</v>
      </c>
      <c r="E450" s="276" t="s">
        <v>680</v>
      </c>
      <c r="F450" s="277" t="s">
        <v>681</v>
      </c>
      <c r="G450" s="278" t="s">
        <v>277</v>
      </c>
      <c r="H450" s="279">
        <v>2</v>
      </c>
      <c r="I450" s="280"/>
      <c r="J450" s="281">
        <f>ROUND(I450*H450,2)</f>
        <v>0</v>
      </c>
      <c r="K450" s="277" t="s">
        <v>174</v>
      </c>
      <c r="L450" s="282"/>
      <c r="M450" s="283" t="s">
        <v>1</v>
      </c>
      <c r="N450" s="284" t="s">
        <v>38</v>
      </c>
      <c r="O450" s="91"/>
      <c r="P450" s="227">
        <f>O450*H450</f>
        <v>0</v>
      </c>
      <c r="Q450" s="227">
        <v>0.085000000000000006</v>
      </c>
      <c r="R450" s="227">
        <f>Q450*H450</f>
        <v>0.17000000000000001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171</v>
      </c>
      <c r="AT450" s="229" t="s">
        <v>669</v>
      </c>
      <c r="AU450" s="229" t="s">
        <v>83</v>
      </c>
      <c r="AY450" s="17" t="s">
        <v>120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81</v>
      </c>
      <c r="BK450" s="230">
        <f>ROUND(I450*H450,2)</f>
        <v>0</v>
      </c>
      <c r="BL450" s="17" t="s">
        <v>127</v>
      </c>
      <c r="BM450" s="229" t="s">
        <v>682</v>
      </c>
    </row>
    <row r="451" s="2" customFormat="1">
      <c r="A451" s="38"/>
      <c r="B451" s="39"/>
      <c r="C451" s="40"/>
      <c r="D451" s="231" t="s">
        <v>129</v>
      </c>
      <c r="E451" s="40"/>
      <c r="F451" s="232" t="s">
        <v>681</v>
      </c>
      <c r="G451" s="40"/>
      <c r="H451" s="40"/>
      <c r="I451" s="233"/>
      <c r="J451" s="40"/>
      <c r="K451" s="40"/>
      <c r="L451" s="44"/>
      <c r="M451" s="234"/>
      <c r="N451" s="235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129</v>
      </c>
      <c r="AU451" s="17" t="s">
        <v>83</v>
      </c>
    </row>
    <row r="452" s="2" customFormat="1" ht="24.15" customHeight="1">
      <c r="A452" s="38"/>
      <c r="B452" s="39"/>
      <c r="C452" s="218" t="s">
        <v>683</v>
      </c>
      <c r="D452" s="218" t="s">
        <v>123</v>
      </c>
      <c r="E452" s="219" t="s">
        <v>684</v>
      </c>
      <c r="F452" s="220" t="s">
        <v>685</v>
      </c>
      <c r="G452" s="221" t="s">
        <v>277</v>
      </c>
      <c r="H452" s="222">
        <v>1</v>
      </c>
      <c r="I452" s="223"/>
      <c r="J452" s="224">
        <f>ROUND(I452*H452,2)</f>
        <v>0</v>
      </c>
      <c r="K452" s="220" t="s">
        <v>174</v>
      </c>
      <c r="L452" s="44"/>
      <c r="M452" s="225" t="s">
        <v>1</v>
      </c>
      <c r="N452" s="226" t="s">
        <v>38</v>
      </c>
      <c r="O452" s="91"/>
      <c r="P452" s="227">
        <f>O452*H452</f>
        <v>0</v>
      </c>
      <c r="Q452" s="227">
        <v>0</v>
      </c>
      <c r="R452" s="227">
        <f>Q452*H452</f>
        <v>0</v>
      </c>
      <c r="S452" s="227">
        <v>0</v>
      </c>
      <c r="T452" s="228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127</v>
      </c>
      <c r="AT452" s="229" t="s">
        <v>123</v>
      </c>
      <c r="AU452" s="229" t="s">
        <v>83</v>
      </c>
      <c r="AY452" s="17" t="s">
        <v>120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81</v>
      </c>
      <c r="BK452" s="230">
        <f>ROUND(I452*H452,2)</f>
        <v>0</v>
      </c>
      <c r="BL452" s="17" t="s">
        <v>127</v>
      </c>
      <c r="BM452" s="229" t="s">
        <v>686</v>
      </c>
    </row>
    <row r="453" s="2" customFormat="1">
      <c r="A453" s="38"/>
      <c r="B453" s="39"/>
      <c r="C453" s="40"/>
      <c r="D453" s="231" t="s">
        <v>129</v>
      </c>
      <c r="E453" s="40"/>
      <c r="F453" s="232" t="s">
        <v>687</v>
      </c>
      <c r="G453" s="40"/>
      <c r="H453" s="40"/>
      <c r="I453" s="233"/>
      <c r="J453" s="40"/>
      <c r="K453" s="40"/>
      <c r="L453" s="44"/>
      <c r="M453" s="234"/>
      <c r="N453" s="235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129</v>
      </c>
      <c r="AU453" s="17" t="s">
        <v>83</v>
      </c>
    </row>
    <row r="454" s="2" customFormat="1">
      <c r="A454" s="38"/>
      <c r="B454" s="39"/>
      <c r="C454" s="40"/>
      <c r="D454" s="257" t="s">
        <v>176</v>
      </c>
      <c r="E454" s="40"/>
      <c r="F454" s="258" t="s">
        <v>688</v>
      </c>
      <c r="G454" s="40"/>
      <c r="H454" s="40"/>
      <c r="I454" s="233"/>
      <c r="J454" s="40"/>
      <c r="K454" s="40"/>
      <c r="L454" s="44"/>
      <c r="M454" s="234"/>
      <c r="N454" s="235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176</v>
      </c>
      <c r="AU454" s="17" t="s">
        <v>83</v>
      </c>
    </row>
    <row r="455" s="12" customFormat="1" ht="22.8" customHeight="1">
      <c r="A455" s="12"/>
      <c r="B455" s="202"/>
      <c r="C455" s="203"/>
      <c r="D455" s="204" t="s">
        <v>72</v>
      </c>
      <c r="E455" s="216" t="s">
        <v>121</v>
      </c>
      <c r="F455" s="216" t="s">
        <v>122</v>
      </c>
      <c r="G455" s="203"/>
      <c r="H455" s="203"/>
      <c r="I455" s="206"/>
      <c r="J455" s="217">
        <f>BK455</f>
        <v>0</v>
      </c>
      <c r="K455" s="203"/>
      <c r="L455" s="208"/>
      <c r="M455" s="209"/>
      <c r="N455" s="210"/>
      <c r="O455" s="210"/>
      <c r="P455" s="211">
        <f>SUM(P456:P465)</f>
        <v>0</v>
      </c>
      <c r="Q455" s="210"/>
      <c r="R455" s="211">
        <f>SUM(R456:R465)</f>
        <v>0.0053680000000000004</v>
      </c>
      <c r="S455" s="210"/>
      <c r="T455" s="212">
        <f>SUM(T456:T465)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3" t="s">
        <v>81</v>
      </c>
      <c r="AT455" s="214" t="s">
        <v>72</v>
      </c>
      <c r="AU455" s="214" t="s">
        <v>81</v>
      </c>
      <c r="AY455" s="213" t="s">
        <v>120</v>
      </c>
      <c r="BK455" s="215">
        <f>SUM(BK456:BK465)</f>
        <v>0</v>
      </c>
    </row>
    <row r="456" s="2" customFormat="1" ht="33" customHeight="1">
      <c r="A456" s="38"/>
      <c r="B456" s="39"/>
      <c r="C456" s="218" t="s">
        <v>689</v>
      </c>
      <c r="D456" s="218" t="s">
        <v>123</v>
      </c>
      <c r="E456" s="219" t="s">
        <v>690</v>
      </c>
      <c r="F456" s="220" t="s">
        <v>691</v>
      </c>
      <c r="G456" s="221" t="s">
        <v>664</v>
      </c>
      <c r="H456" s="222">
        <v>8.8000000000000007</v>
      </c>
      <c r="I456" s="223"/>
      <c r="J456" s="224">
        <f>ROUND(I456*H456,2)</f>
        <v>0</v>
      </c>
      <c r="K456" s="220" t="s">
        <v>174</v>
      </c>
      <c r="L456" s="44"/>
      <c r="M456" s="225" t="s">
        <v>1</v>
      </c>
      <c r="N456" s="226" t="s">
        <v>38</v>
      </c>
      <c r="O456" s="91"/>
      <c r="P456" s="227">
        <f>O456*H456</f>
        <v>0</v>
      </c>
      <c r="Q456" s="227">
        <v>0.00060999999999999997</v>
      </c>
      <c r="R456" s="227">
        <f>Q456*H456</f>
        <v>0.0053680000000000004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127</v>
      </c>
      <c r="AT456" s="229" t="s">
        <v>123</v>
      </c>
      <c r="AU456" s="229" t="s">
        <v>83</v>
      </c>
      <c r="AY456" s="17" t="s">
        <v>120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81</v>
      </c>
      <c r="BK456" s="230">
        <f>ROUND(I456*H456,2)</f>
        <v>0</v>
      </c>
      <c r="BL456" s="17" t="s">
        <v>127</v>
      </c>
      <c r="BM456" s="229" t="s">
        <v>692</v>
      </c>
    </row>
    <row r="457" s="2" customFormat="1">
      <c r="A457" s="38"/>
      <c r="B457" s="39"/>
      <c r="C457" s="40"/>
      <c r="D457" s="231" t="s">
        <v>129</v>
      </c>
      <c r="E457" s="40"/>
      <c r="F457" s="232" t="s">
        <v>693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129</v>
      </c>
      <c r="AU457" s="17" t="s">
        <v>83</v>
      </c>
    </row>
    <row r="458" s="2" customFormat="1">
      <c r="A458" s="38"/>
      <c r="B458" s="39"/>
      <c r="C458" s="40"/>
      <c r="D458" s="257" t="s">
        <v>176</v>
      </c>
      <c r="E458" s="40"/>
      <c r="F458" s="258" t="s">
        <v>694</v>
      </c>
      <c r="G458" s="40"/>
      <c r="H458" s="40"/>
      <c r="I458" s="233"/>
      <c r="J458" s="40"/>
      <c r="K458" s="40"/>
      <c r="L458" s="44"/>
      <c r="M458" s="234"/>
      <c r="N458" s="235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176</v>
      </c>
      <c r="AU458" s="17" t="s">
        <v>83</v>
      </c>
    </row>
    <row r="459" s="13" customFormat="1">
      <c r="A459" s="13"/>
      <c r="B459" s="236"/>
      <c r="C459" s="237"/>
      <c r="D459" s="231" t="s">
        <v>131</v>
      </c>
      <c r="E459" s="238" t="s">
        <v>1</v>
      </c>
      <c r="F459" s="239" t="s">
        <v>273</v>
      </c>
      <c r="G459" s="237"/>
      <c r="H459" s="238" t="s">
        <v>1</v>
      </c>
      <c r="I459" s="240"/>
      <c r="J459" s="237"/>
      <c r="K459" s="237"/>
      <c r="L459" s="241"/>
      <c r="M459" s="242"/>
      <c r="N459" s="243"/>
      <c r="O459" s="243"/>
      <c r="P459" s="243"/>
      <c r="Q459" s="243"/>
      <c r="R459" s="243"/>
      <c r="S459" s="243"/>
      <c r="T459" s="24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5" t="s">
        <v>131</v>
      </c>
      <c r="AU459" s="245" t="s">
        <v>83</v>
      </c>
      <c r="AV459" s="13" t="s">
        <v>81</v>
      </c>
      <c r="AW459" s="13" t="s">
        <v>30</v>
      </c>
      <c r="AX459" s="13" t="s">
        <v>73</v>
      </c>
      <c r="AY459" s="245" t="s">
        <v>120</v>
      </c>
    </row>
    <row r="460" s="14" customFormat="1">
      <c r="A460" s="14"/>
      <c r="B460" s="246"/>
      <c r="C460" s="247"/>
      <c r="D460" s="231" t="s">
        <v>131</v>
      </c>
      <c r="E460" s="248" t="s">
        <v>1</v>
      </c>
      <c r="F460" s="249" t="s">
        <v>695</v>
      </c>
      <c r="G460" s="247"/>
      <c r="H460" s="250">
        <v>8.8000000000000007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6" t="s">
        <v>131</v>
      </c>
      <c r="AU460" s="256" t="s">
        <v>83</v>
      </c>
      <c r="AV460" s="14" t="s">
        <v>83</v>
      </c>
      <c r="AW460" s="14" t="s">
        <v>30</v>
      </c>
      <c r="AX460" s="14" t="s">
        <v>81</v>
      </c>
      <c r="AY460" s="256" t="s">
        <v>120</v>
      </c>
    </row>
    <row r="461" s="2" customFormat="1" ht="16.5" customHeight="1">
      <c r="A461" s="38"/>
      <c r="B461" s="39"/>
      <c r="C461" s="218" t="s">
        <v>696</v>
      </c>
      <c r="D461" s="218" t="s">
        <v>123</v>
      </c>
      <c r="E461" s="219" t="s">
        <v>697</v>
      </c>
      <c r="F461" s="220" t="s">
        <v>698</v>
      </c>
      <c r="G461" s="221" t="s">
        <v>664</v>
      </c>
      <c r="H461" s="222">
        <v>8.8000000000000007</v>
      </c>
      <c r="I461" s="223"/>
      <c r="J461" s="224">
        <f>ROUND(I461*H461,2)</f>
        <v>0</v>
      </c>
      <c r="K461" s="220" t="s">
        <v>174</v>
      </c>
      <c r="L461" s="44"/>
      <c r="M461" s="225" t="s">
        <v>1</v>
      </c>
      <c r="N461" s="226" t="s">
        <v>38</v>
      </c>
      <c r="O461" s="91"/>
      <c r="P461" s="227">
        <f>O461*H461</f>
        <v>0</v>
      </c>
      <c r="Q461" s="227">
        <v>0</v>
      </c>
      <c r="R461" s="227">
        <f>Q461*H461</f>
        <v>0</v>
      </c>
      <c r="S461" s="227">
        <v>0</v>
      </c>
      <c r="T461" s="22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127</v>
      </c>
      <c r="AT461" s="229" t="s">
        <v>123</v>
      </c>
      <c r="AU461" s="229" t="s">
        <v>83</v>
      </c>
      <c r="AY461" s="17" t="s">
        <v>120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81</v>
      </c>
      <c r="BK461" s="230">
        <f>ROUND(I461*H461,2)</f>
        <v>0</v>
      </c>
      <c r="BL461" s="17" t="s">
        <v>127</v>
      </c>
      <c r="BM461" s="229" t="s">
        <v>699</v>
      </c>
    </row>
    <row r="462" s="2" customFormat="1">
      <c r="A462" s="38"/>
      <c r="B462" s="39"/>
      <c r="C462" s="40"/>
      <c r="D462" s="231" t="s">
        <v>129</v>
      </c>
      <c r="E462" s="40"/>
      <c r="F462" s="232" t="s">
        <v>700</v>
      </c>
      <c r="G462" s="40"/>
      <c r="H462" s="40"/>
      <c r="I462" s="233"/>
      <c r="J462" s="40"/>
      <c r="K462" s="40"/>
      <c r="L462" s="44"/>
      <c r="M462" s="234"/>
      <c r="N462" s="235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129</v>
      </c>
      <c r="AU462" s="17" t="s">
        <v>83</v>
      </c>
    </row>
    <row r="463" s="2" customFormat="1">
      <c r="A463" s="38"/>
      <c r="B463" s="39"/>
      <c r="C463" s="40"/>
      <c r="D463" s="257" t="s">
        <v>176</v>
      </c>
      <c r="E463" s="40"/>
      <c r="F463" s="258" t="s">
        <v>701</v>
      </c>
      <c r="G463" s="40"/>
      <c r="H463" s="40"/>
      <c r="I463" s="233"/>
      <c r="J463" s="40"/>
      <c r="K463" s="40"/>
      <c r="L463" s="44"/>
      <c r="M463" s="234"/>
      <c r="N463" s="235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176</v>
      </c>
      <c r="AU463" s="17" t="s">
        <v>83</v>
      </c>
    </row>
    <row r="464" s="13" customFormat="1">
      <c r="A464" s="13"/>
      <c r="B464" s="236"/>
      <c r="C464" s="237"/>
      <c r="D464" s="231" t="s">
        <v>131</v>
      </c>
      <c r="E464" s="238" t="s">
        <v>1</v>
      </c>
      <c r="F464" s="239" t="s">
        <v>273</v>
      </c>
      <c r="G464" s="237"/>
      <c r="H464" s="238" t="s">
        <v>1</v>
      </c>
      <c r="I464" s="240"/>
      <c r="J464" s="237"/>
      <c r="K464" s="237"/>
      <c r="L464" s="241"/>
      <c r="M464" s="242"/>
      <c r="N464" s="243"/>
      <c r="O464" s="243"/>
      <c r="P464" s="243"/>
      <c r="Q464" s="243"/>
      <c r="R464" s="243"/>
      <c r="S464" s="243"/>
      <c r="T464" s="24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5" t="s">
        <v>131</v>
      </c>
      <c r="AU464" s="245" t="s">
        <v>83</v>
      </c>
      <c r="AV464" s="13" t="s">
        <v>81</v>
      </c>
      <c r="AW464" s="13" t="s">
        <v>30</v>
      </c>
      <c r="AX464" s="13" t="s">
        <v>73</v>
      </c>
      <c r="AY464" s="245" t="s">
        <v>120</v>
      </c>
    </row>
    <row r="465" s="14" customFormat="1">
      <c r="A465" s="14"/>
      <c r="B465" s="246"/>
      <c r="C465" s="247"/>
      <c r="D465" s="231" t="s">
        <v>131</v>
      </c>
      <c r="E465" s="248" t="s">
        <v>1</v>
      </c>
      <c r="F465" s="249" t="s">
        <v>695</v>
      </c>
      <c r="G465" s="247"/>
      <c r="H465" s="250">
        <v>8.8000000000000007</v>
      </c>
      <c r="I465" s="251"/>
      <c r="J465" s="247"/>
      <c r="K465" s="247"/>
      <c r="L465" s="252"/>
      <c r="M465" s="253"/>
      <c r="N465" s="254"/>
      <c r="O465" s="254"/>
      <c r="P465" s="254"/>
      <c r="Q465" s="254"/>
      <c r="R465" s="254"/>
      <c r="S465" s="254"/>
      <c r="T465" s="25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6" t="s">
        <v>131</v>
      </c>
      <c r="AU465" s="256" t="s">
        <v>83</v>
      </c>
      <c r="AV465" s="14" t="s">
        <v>83</v>
      </c>
      <c r="AW465" s="14" t="s">
        <v>30</v>
      </c>
      <c r="AX465" s="14" t="s">
        <v>81</v>
      </c>
      <c r="AY465" s="256" t="s">
        <v>120</v>
      </c>
    </row>
    <row r="466" s="12" customFormat="1" ht="22.8" customHeight="1">
      <c r="A466" s="12"/>
      <c r="B466" s="202"/>
      <c r="C466" s="203"/>
      <c r="D466" s="204" t="s">
        <v>72</v>
      </c>
      <c r="E466" s="216" t="s">
        <v>702</v>
      </c>
      <c r="F466" s="216" t="s">
        <v>703</v>
      </c>
      <c r="G466" s="203"/>
      <c r="H466" s="203"/>
      <c r="I466" s="206"/>
      <c r="J466" s="217">
        <f>BK466</f>
        <v>0</v>
      </c>
      <c r="K466" s="203"/>
      <c r="L466" s="208"/>
      <c r="M466" s="209"/>
      <c r="N466" s="210"/>
      <c r="O466" s="210"/>
      <c r="P466" s="211">
        <f>SUM(P467:P482)</f>
        <v>0</v>
      </c>
      <c r="Q466" s="210"/>
      <c r="R466" s="211">
        <f>SUM(R467:R482)</f>
        <v>0</v>
      </c>
      <c r="S466" s="210"/>
      <c r="T466" s="212">
        <f>SUM(T467:T482)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3" t="s">
        <v>81</v>
      </c>
      <c r="AT466" s="214" t="s">
        <v>72</v>
      </c>
      <c r="AU466" s="214" t="s">
        <v>81</v>
      </c>
      <c r="AY466" s="213" t="s">
        <v>120</v>
      </c>
      <c r="BK466" s="215">
        <f>SUM(BK467:BK482)</f>
        <v>0</v>
      </c>
    </row>
    <row r="467" s="2" customFormat="1" ht="21.75" customHeight="1">
      <c r="A467" s="38"/>
      <c r="B467" s="39"/>
      <c r="C467" s="218" t="s">
        <v>704</v>
      </c>
      <c r="D467" s="218" t="s">
        <v>123</v>
      </c>
      <c r="E467" s="219" t="s">
        <v>705</v>
      </c>
      <c r="F467" s="220" t="s">
        <v>706</v>
      </c>
      <c r="G467" s="221" t="s">
        <v>595</v>
      </c>
      <c r="H467" s="222">
        <v>9.6259999999999994</v>
      </c>
      <c r="I467" s="223"/>
      <c r="J467" s="224">
        <f>ROUND(I467*H467,2)</f>
        <v>0</v>
      </c>
      <c r="K467" s="220" t="s">
        <v>174</v>
      </c>
      <c r="L467" s="44"/>
      <c r="M467" s="225" t="s">
        <v>1</v>
      </c>
      <c r="N467" s="226" t="s">
        <v>38</v>
      </c>
      <c r="O467" s="91"/>
      <c r="P467" s="227">
        <f>O467*H467</f>
        <v>0</v>
      </c>
      <c r="Q467" s="227">
        <v>0</v>
      </c>
      <c r="R467" s="227">
        <f>Q467*H467</f>
        <v>0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127</v>
      </c>
      <c r="AT467" s="229" t="s">
        <v>123</v>
      </c>
      <c r="AU467" s="229" t="s">
        <v>83</v>
      </c>
      <c r="AY467" s="17" t="s">
        <v>120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81</v>
      </c>
      <c r="BK467" s="230">
        <f>ROUND(I467*H467,2)</f>
        <v>0</v>
      </c>
      <c r="BL467" s="17" t="s">
        <v>127</v>
      </c>
      <c r="BM467" s="229" t="s">
        <v>707</v>
      </c>
    </row>
    <row r="468" s="2" customFormat="1">
      <c r="A468" s="38"/>
      <c r="B468" s="39"/>
      <c r="C468" s="40"/>
      <c r="D468" s="231" t="s">
        <v>129</v>
      </c>
      <c r="E468" s="40"/>
      <c r="F468" s="232" t="s">
        <v>708</v>
      </c>
      <c r="G468" s="40"/>
      <c r="H468" s="40"/>
      <c r="I468" s="233"/>
      <c r="J468" s="40"/>
      <c r="K468" s="40"/>
      <c r="L468" s="44"/>
      <c r="M468" s="234"/>
      <c r="N468" s="235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129</v>
      </c>
      <c r="AU468" s="17" t="s">
        <v>83</v>
      </c>
    </row>
    <row r="469" s="2" customFormat="1">
      <c r="A469" s="38"/>
      <c r="B469" s="39"/>
      <c r="C469" s="40"/>
      <c r="D469" s="257" t="s">
        <v>176</v>
      </c>
      <c r="E469" s="40"/>
      <c r="F469" s="258" t="s">
        <v>709</v>
      </c>
      <c r="G469" s="40"/>
      <c r="H469" s="40"/>
      <c r="I469" s="233"/>
      <c r="J469" s="40"/>
      <c r="K469" s="40"/>
      <c r="L469" s="44"/>
      <c r="M469" s="234"/>
      <c r="N469" s="235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176</v>
      </c>
      <c r="AU469" s="17" t="s">
        <v>83</v>
      </c>
    </row>
    <row r="470" s="14" customFormat="1">
      <c r="A470" s="14"/>
      <c r="B470" s="246"/>
      <c r="C470" s="247"/>
      <c r="D470" s="231" t="s">
        <v>131</v>
      </c>
      <c r="E470" s="248" t="s">
        <v>1</v>
      </c>
      <c r="F470" s="249" t="s">
        <v>710</v>
      </c>
      <c r="G470" s="247"/>
      <c r="H470" s="250">
        <v>9.6259999999999994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6" t="s">
        <v>131</v>
      </c>
      <c r="AU470" s="256" t="s">
        <v>83</v>
      </c>
      <c r="AV470" s="14" t="s">
        <v>83</v>
      </c>
      <c r="AW470" s="14" t="s">
        <v>30</v>
      </c>
      <c r="AX470" s="14" t="s">
        <v>73</v>
      </c>
      <c r="AY470" s="256" t="s">
        <v>120</v>
      </c>
    </row>
    <row r="471" s="15" customFormat="1">
      <c r="A471" s="15"/>
      <c r="B471" s="264"/>
      <c r="C471" s="265"/>
      <c r="D471" s="231" t="s">
        <v>131</v>
      </c>
      <c r="E471" s="266" t="s">
        <v>1</v>
      </c>
      <c r="F471" s="267" t="s">
        <v>464</v>
      </c>
      <c r="G471" s="265"/>
      <c r="H471" s="268">
        <v>9.6259999999999994</v>
      </c>
      <c r="I471" s="269"/>
      <c r="J471" s="265"/>
      <c r="K471" s="265"/>
      <c r="L471" s="270"/>
      <c r="M471" s="271"/>
      <c r="N471" s="272"/>
      <c r="O471" s="272"/>
      <c r="P471" s="272"/>
      <c r="Q471" s="272"/>
      <c r="R471" s="272"/>
      <c r="S471" s="272"/>
      <c r="T471" s="27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4" t="s">
        <v>131</v>
      </c>
      <c r="AU471" s="274" t="s">
        <v>83</v>
      </c>
      <c r="AV471" s="15" t="s">
        <v>127</v>
      </c>
      <c r="AW471" s="15" t="s">
        <v>30</v>
      </c>
      <c r="AX471" s="15" t="s">
        <v>81</v>
      </c>
      <c r="AY471" s="274" t="s">
        <v>120</v>
      </c>
    </row>
    <row r="472" s="2" customFormat="1" ht="24.15" customHeight="1">
      <c r="A472" s="38"/>
      <c r="B472" s="39"/>
      <c r="C472" s="218" t="s">
        <v>711</v>
      </c>
      <c r="D472" s="218" t="s">
        <v>123</v>
      </c>
      <c r="E472" s="219" t="s">
        <v>712</v>
      </c>
      <c r="F472" s="220" t="s">
        <v>713</v>
      </c>
      <c r="G472" s="221" t="s">
        <v>595</v>
      </c>
      <c r="H472" s="222">
        <v>279.154</v>
      </c>
      <c r="I472" s="223"/>
      <c r="J472" s="224">
        <f>ROUND(I472*H472,2)</f>
        <v>0</v>
      </c>
      <c r="K472" s="220" t="s">
        <v>174</v>
      </c>
      <c r="L472" s="44"/>
      <c r="M472" s="225" t="s">
        <v>1</v>
      </c>
      <c r="N472" s="226" t="s">
        <v>38</v>
      </c>
      <c r="O472" s="91"/>
      <c r="P472" s="227">
        <f>O472*H472</f>
        <v>0</v>
      </c>
      <c r="Q472" s="227">
        <v>0</v>
      </c>
      <c r="R472" s="227">
        <f>Q472*H472</f>
        <v>0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127</v>
      </c>
      <c r="AT472" s="229" t="s">
        <v>123</v>
      </c>
      <c r="AU472" s="229" t="s">
        <v>83</v>
      </c>
      <c r="AY472" s="17" t="s">
        <v>120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81</v>
      </c>
      <c r="BK472" s="230">
        <f>ROUND(I472*H472,2)</f>
        <v>0</v>
      </c>
      <c r="BL472" s="17" t="s">
        <v>127</v>
      </c>
      <c r="BM472" s="229" t="s">
        <v>714</v>
      </c>
    </row>
    <row r="473" s="2" customFormat="1">
      <c r="A473" s="38"/>
      <c r="B473" s="39"/>
      <c r="C473" s="40"/>
      <c r="D473" s="231" t="s">
        <v>129</v>
      </c>
      <c r="E473" s="40"/>
      <c r="F473" s="232" t="s">
        <v>715</v>
      </c>
      <c r="G473" s="40"/>
      <c r="H473" s="40"/>
      <c r="I473" s="233"/>
      <c r="J473" s="40"/>
      <c r="K473" s="40"/>
      <c r="L473" s="44"/>
      <c r="M473" s="234"/>
      <c r="N473" s="235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129</v>
      </c>
      <c r="AU473" s="17" t="s">
        <v>83</v>
      </c>
    </row>
    <row r="474" s="2" customFormat="1">
      <c r="A474" s="38"/>
      <c r="B474" s="39"/>
      <c r="C474" s="40"/>
      <c r="D474" s="257" t="s">
        <v>176</v>
      </c>
      <c r="E474" s="40"/>
      <c r="F474" s="258" t="s">
        <v>716</v>
      </c>
      <c r="G474" s="40"/>
      <c r="H474" s="40"/>
      <c r="I474" s="233"/>
      <c r="J474" s="40"/>
      <c r="K474" s="40"/>
      <c r="L474" s="44"/>
      <c r="M474" s="234"/>
      <c r="N474" s="235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176</v>
      </c>
      <c r="AU474" s="17" t="s">
        <v>83</v>
      </c>
    </row>
    <row r="475" s="13" customFormat="1">
      <c r="A475" s="13"/>
      <c r="B475" s="236"/>
      <c r="C475" s="237"/>
      <c r="D475" s="231" t="s">
        <v>131</v>
      </c>
      <c r="E475" s="238" t="s">
        <v>1</v>
      </c>
      <c r="F475" s="239" t="s">
        <v>717</v>
      </c>
      <c r="G475" s="237"/>
      <c r="H475" s="238" t="s">
        <v>1</v>
      </c>
      <c r="I475" s="240"/>
      <c r="J475" s="237"/>
      <c r="K475" s="237"/>
      <c r="L475" s="241"/>
      <c r="M475" s="242"/>
      <c r="N475" s="243"/>
      <c r="O475" s="243"/>
      <c r="P475" s="243"/>
      <c r="Q475" s="243"/>
      <c r="R475" s="243"/>
      <c r="S475" s="243"/>
      <c r="T475" s="24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5" t="s">
        <v>131</v>
      </c>
      <c r="AU475" s="245" t="s">
        <v>83</v>
      </c>
      <c r="AV475" s="13" t="s">
        <v>81</v>
      </c>
      <c r="AW475" s="13" t="s">
        <v>30</v>
      </c>
      <c r="AX475" s="13" t="s">
        <v>73</v>
      </c>
      <c r="AY475" s="245" t="s">
        <v>120</v>
      </c>
    </row>
    <row r="476" s="14" customFormat="1">
      <c r="A476" s="14"/>
      <c r="B476" s="246"/>
      <c r="C476" s="247"/>
      <c r="D476" s="231" t="s">
        <v>131</v>
      </c>
      <c r="E476" s="248" t="s">
        <v>1</v>
      </c>
      <c r="F476" s="249" t="s">
        <v>710</v>
      </c>
      <c r="G476" s="247"/>
      <c r="H476" s="250">
        <v>9.6259999999999994</v>
      </c>
      <c r="I476" s="251"/>
      <c r="J476" s="247"/>
      <c r="K476" s="247"/>
      <c r="L476" s="252"/>
      <c r="M476" s="253"/>
      <c r="N476" s="254"/>
      <c r="O476" s="254"/>
      <c r="P476" s="254"/>
      <c r="Q476" s="254"/>
      <c r="R476" s="254"/>
      <c r="S476" s="254"/>
      <c r="T476" s="25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6" t="s">
        <v>131</v>
      </c>
      <c r="AU476" s="256" t="s">
        <v>83</v>
      </c>
      <c r="AV476" s="14" t="s">
        <v>83</v>
      </c>
      <c r="AW476" s="14" t="s">
        <v>30</v>
      </c>
      <c r="AX476" s="14" t="s">
        <v>73</v>
      </c>
      <c r="AY476" s="256" t="s">
        <v>120</v>
      </c>
    </row>
    <row r="477" s="15" customFormat="1">
      <c r="A477" s="15"/>
      <c r="B477" s="264"/>
      <c r="C477" s="265"/>
      <c r="D477" s="231" t="s">
        <v>131</v>
      </c>
      <c r="E477" s="266" t="s">
        <v>1</v>
      </c>
      <c r="F477" s="267" t="s">
        <v>464</v>
      </c>
      <c r="G477" s="265"/>
      <c r="H477" s="268">
        <v>9.6259999999999994</v>
      </c>
      <c r="I477" s="269"/>
      <c r="J477" s="265"/>
      <c r="K477" s="265"/>
      <c r="L477" s="270"/>
      <c r="M477" s="271"/>
      <c r="N477" s="272"/>
      <c r="O477" s="272"/>
      <c r="P477" s="272"/>
      <c r="Q477" s="272"/>
      <c r="R477" s="272"/>
      <c r="S477" s="272"/>
      <c r="T477" s="273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4" t="s">
        <v>131</v>
      </c>
      <c r="AU477" s="274" t="s">
        <v>83</v>
      </c>
      <c r="AV477" s="15" t="s">
        <v>127</v>
      </c>
      <c r="AW477" s="15" t="s">
        <v>30</v>
      </c>
      <c r="AX477" s="15" t="s">
        <v>81</v>
      </c>
      <c r="AY477" s="274" t="s">
        <v>120</v>
      </c>
    </row>
    <row r="478" s="14" customFormat="1">
      <c r="A478" s="14"/>
      <c r="B478" s="246"/>
      <c r="C478" s="247"/>
      <c r="D478" s="231" t="s">
        <v>131</v>
      </c>
      <c r="E478" s="247"/>
      <c r="F478" s="249" t="s">
        <v>718</v>
      </c>
      <c r="G478" s="247"/>
      <c r="H478" s="250">
        <v>279.154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6" t="s">
        <v>131</v>
      </c>
      <c r="AU478" s="256" t="s">
        <v>83</v>
      </c>
      <c r="AV478" s="14" t="s">
        <v>83</v>
      </c>
      <c r="AW478" s="14" t="s">
        <v>4</v>
      </c>
      <c r="AX478" s="14" t="s">
        <v>81</v>
      </c>
      <c r="AY478" s="256" t="s">
        <v>120</v>
      </c>
    </row>
    <row r="479" s="2" customFormat="1" ht="44.25" customHeight="1">
      <c r="A479" s="38"/>
      <c r="B479" s="39"/>
      <c r="C479" s="218" t="s">
        <v>719</v>
      </c>
      <c r="D479" s="218" t="s">
        <v>123</v>
      </c>
      <c r="E479" s="219" t="s">
        <v>720</v>
      </c>
      <c r="F479" s="220" t="s">
        <v>721</v>
      </c>
      <c r="G479" s="221" t="s">
        <v>595</v>
      </c>
      <c r="H479" s="222">
        <v>9.6259999999999994</v>
      </c>
      <c r="I479" s="223"/>
      <c r="J479" s="224">
        <f>ROUND(I479*H479,2)</f>
        <v>0</v>
      </c>
      <c r="K479" s="220" t="s">
        <v>174</v>
      </c>
      <c r="L479" s="44"/>
      <c r="M479" s="225" t="s">
        <v>1</v>
      </c>
      <c r="N479" s="226" t="s">
        <v>38</v>
      </c>
      <c r="O479" s="91"/>
      <c r="P479" s="227">
        <f>O479*H479</f>
        <v>0</v>
      </c>
      <c r="Q479" s="227">
        <v>0</v>
      </c>
      <c r="R479" s="227">
        <f>Q479*H479</f>
        <v>0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127</v>
      </c>
      <c r="AT479" s="229" t="s">
        <v>123</v>
      </c>
      <c r="AU479" s="229" t="s">
        <v>83</v>
      </c>
      <c r="AY479" s="17" t="s">
        <v>120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81</v>
      </c>
      <c r="BK479" s="230">
        <f>ROUND(I479*H479,2)</f>
        <v>0</v>
      </c>
      <c r="BL479" s="17" t="s">
        <v>127</v>
      </c>
      <c r="BM479" s="229" t="s">
        <v>722</v>
      </c>
    </row>
    <row r="480" s="2" customFormat="1">
      <c r="A480" s="38"/>
      <c r="B480" s="39"/>
      <c r="C480" s="40"/>
      <c r="D480" s="231" t="s">
        <v>129</v>
      </c>
      <c r="E480" s="40"/>
      <c r="F480" s="232" t="s">
        <v>721</v>
      </c>
      <c r="G480" s="40"/>
      <c r="H480" s="40"/>
      <c r="I480" s="233"/>
      <c r="J480" s="40"/>
      <c r="K480" s="40"/>
      <c r="L480" s="44"/>
      <c r="M480" s="234"/>
      <c r="N480" s="235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129</v>
      </c>
      <c r="AU480" s="17" t="s">
        <v>83</v>
      </c>
    </row>
    <row r="481" s="2" customFormat="1">
      <c r="A481" s="38"/>
      <c r="B481" s="39"/>
      <c r="C481" s="40"/>
      <c r="D481" s="257" t="s">
        <v>176</v>
      </c>
      <c r="E481" s="40"/>
      <c r="F481" s="258" t="s">
        <v>723</v>
      </c>
      <c r="G481" s="40"/>
      <c r="H481" s="40"/>
      <c r="I481" s="233"/>
      <c r="J481" s="40"/>
      <c r="K481" s="40"/>
      <c r="L481" s="44"/>
      <c r="M481" s="234"/>
      <c r="N481" s="235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176</v>
      </c>
      <c r="AU481" s="17" t="s">
        <v>83</v>
      </c>
    </row>
    <row r="482" s="14" customFormat="1">
      <c r="A482" s="14"/>
      <c r="B482" s="246"/>
      <c r="C482" s="247"/>
      <c r="D482" s="231" t="s">
        <v>131</v>
      </c>
      <c r="E482" s="248" t="s">
        <v>1</v>
      </c>
      <c r="F482" s="249" t="s">
        <v>710</v>
      </c>
      <c r="G482" s="247"/>
      <c r="H482" s="250">
        <v>9.6259999999999994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6" t="s">
        <v>131</v>
      </c>
      <c r="AU482" s="256" t="s">
        <v>83</v>
      </c>
      <c r="AV482" s="14" t="s">
        <v>83</v>
      </c>
      <c r="AW482" s="14" t="s">
        <v>30</v>
      </c>
      <c r="AX482" s="14" t="s">
        <v>81</v>
      </c>
      <c r="AY482" s="256" t="s">
        <v>120</v>
      </c>
    </row>
    <row r="483" s="12" customFormat="1" ht="22.8" customHeight="1">
      <c r="A483" s="12"/>
      <c r="B483" s="202"/>
      <c r="C483" s="203"/>
      <c r="D483" s="204" t="s">
        <v>72</v>
      </c>
      <c r="E483" s="216" t="s">
        <v>724</v>
      </c>
      <c r="F483" s="216" t="s">
        <v>725</v>
      </c>
      <c r="G483" s="203"/>
      <c r="H483" s="203"/>
      <c r="I483" s="206"/>
      <c r="J483" s="217">
        <f>BK483</f>
        <v>0</v>
      </c>
      <c r="K483" s="203"/>
      <c r="L483" s="208"/>
      <c r="M483" s="209"/>
      <c r="N483" s="210"/>
      <c r="O483" s="210"/>
      <c r="P483" s="211">
        <f>SUM(P484:P489)</f>
        <v>0</v>
      </c>
      <c r="Q483" s="210"/>
      <c r="R483" s="211">
        <f>SUM(R484:R489)</f>
        <v>0</v>
      </c>
      <c r="S483" s="210"/>
      <c r="T483" s="212">
        <f>SUM(T484:T489)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3" t="s">
        <v>81</v>
      </c>
      <c r="AT483" s="214" t="s">
        <v>72</v>
      </c>
      <c r="AU483" s="214" t="s">
        <v>81</v>
      </c>
      <c r="AY483" s="213" t="s">
        <v>120</v>
      </c>
      <c r="BK483" s="215">
        <f>SUM(BK484:BK489)</f>
        <v>0</v>
      </c>
    </row>
    <row r="484" s="2" customFormat="1" ht="16.5" customHeight="1">
      <c r="A484" s="38"/>
      <c r="B484" s="39"/>
      <c r="C484" s="218" t="s">
        <v>726</v>
      </c>
      <c r="D484" s="218" t="s">
        <v>123</v>
      </c>
      <c r="E484" s="219" t="s">
        <v>727</v>
      </c>
      <c r="F484" s="220" t="s">
        <v>728</v>
      </c>
      <c r="G484" s="221" t="s">
        <v>595</v>
      </c>
      <c r="H484" s="222">
        <v>31209.549999999999</v>
      </c>
      <c r="I484" s="223"/>
      <c r="J484" s="224">
        <f>ROUND(I484*H484,2)</f>
        <v>0</v>
      </c>
      <c r="K484" s="220" t="s">
        <v>174</v>
      </c>
      <c r="L484" s="44"/>
      <c r="M484" s="225" t="s">
        <v>1</v>
      </c>
      <c r="N484" s="226" t="s">
        <v>38</v>
      </c>
      <c r="O484" s="91"/>
      <c r="P484" s="227">
        <f>O484*H484</f>
        <v>0</v>
      </c>
      <c r="Q484" s="227">
        <v>0</v>
      </c>
      <c r="R484" s="227">
        <f>Q484*H484</f>
        <v>0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127</v>
      </c>
      <c r="AT484" s="229" t="s">
        <v>123</v>
      </c>
      <c r="AU484" s="229" t="s">
        <v>83</v>
      </c>
      <c r="AY484" s="17" t="s">
        <v>120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81</v>
      </c>
      <c r="BK484" s="230">
        <f>ROUND(I484*H484,2)</f>
        <v>0</v>
      </c>
      <c r="BL484" s="17" t="s">
        <v>127</v>
      </c>
      <c r="BM484" s="229" t="s">
        <v>729</v>
      </c>
    </row>
    <row r="485" s="2" customFormat="1">
      <c r="A485" s="38"/>
      <c r="B485" s="39"/>
      <c r="C485" s="40"/>
      <c r="D485" s="231" t="s">
        <v>129</v>
      </c>
      <c r="E485" s="40"/>
      <c r="F485" s="232" t="s">
        <v>730</v>
      </c>
      <c r="G485" s="40"/>
      <c r="H485" s="40"/>
      <c r="I485" s="233"/>
      <c r="J485" s="40"/>
      <c r="K485" s="40"/>
      <c r="L485" s="44"/>
      <c r="M485" s="234"/>
      <c r="N485" s="235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129</v>
      </c>
      <c r="AU485" s="17" t="s">
        <v>83</v>
      </c>
    </row>
    <row r="486" s="2" customFormat="1">
      <c r="A486" s="38"/>
      <c r="B486" s="39"/>
      <c r="C486" s="40"/>
      <c r="D486" s="257" t="s">
        <v>176</v>
      </c>
      <c r="E486" s="40"/>
      <c r="F486" s="258" t="s">
        <v>731</v>
      </c>
      <c r="G486" s="40"/>
      <c r="H486" s="40"/>
      <c r="I486" s="233"/>
      <c r="J486" s="40"/>
      <c r="K486" s="40"/>
      <c r="L486" s="44"/>
      <c r="M486" s="234"/>
      <c r="N486" s="235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176</v>
      </c>
      <c r="AU486" s="17" t="s">
        <v>83</v>
      </c>
    </row>
    <row r="487" s="2" customFormat="1" ht="24.15" customHeight="1">
      <c r="A487" s="38"/>
      <c r="B487" s="39"/>
      <c r="C487" s="218" t="s">
        <v>389</v>
      </c>
      <c r="D487" s="218" t="s">
        <v>123</v>
      </c>
      <c r="E487" s="219" t="s">
        <v>732</v>
      </c>
      <c r="F487" s="220" t="s">
        <v>733</v>
      </c>
      <c r="G487" s="221" t="s">
        <v>595</v>
      </c>
      <c r="H487" s="222">
        <v>31209.549999999999</v>
      </c>
      <c r="I487" s="223"/>
      <c r="J487" s="224">
        <f>ROUND(I487*H487,2)</f>
        <v>0</v>
      </c>
      <c r="K487" s="220" t="s">
        <v>174</v>
      </c>
      <c r="L487" s="44"/>
      <c r="M487" s="225" t="s">
        <v>1</v>
      </c>
      <c r="N487" s="226" t="s">
        <v>38</v>
      </c>
      <c r="O487" s="91"/>
      <c r="P487" s="227">
        <f>O487*H487</f>
        <v>0</v>
      </c>
      <c r="Q487" s="227">
        <v>0</v>
      </c>
      <c r="R487" s="227">
        <f>Q487*H487</f>
        <v>0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127</v>
      </c>
      <c r="AT487" s="229" t="s">
        <v>123</v>
      </c>
      <c r="AU487" s="229" t="s">
        <v>83</v>
      </c>
      <c r="AY487" s="17" t="s">
        <v>120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81</v>
      </c>
      <c r="BK487" s="230">
        <f>ROUND(I487*H487,2)</f>
        <v>0</v>
      </c>
      <c r="BL487" s="17" t="s">
        <v>127</v>
      </c>
      <c r="BM487" s="229" t="s">
        <v>734</v>
      </c>
    </row>
    <row r="488" s="2" customFormat="1">
      <c r="A488" s="38"/>
      <c r="B488" s="39"/>
      <c r="C488" s="40"/>
      <c r="D488" s="231" t="s">
        <v>129</v>
      </c>
      <c r="E488" s="40"/>
      <c r="F488" s="232" t="s">
        <v>735</v>
      </c>
      <c r="G488" s="40"/>
      <c r="H488" s="40"/>
      <c r="I488" s="233"/>
      <c r="J488" s="40"/>
      <c r="K488" s="40"/>
      <c r="L488" s="44"/>
      <c r="M488" s="234"/>
      <c r="N488" s="235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129</v>
      </c>
      <c r="AU488" s="17" t="s">
        <v>83</v>
      </c>
    </row>
    <row r="489" s="2" customFormat="1">
      <c r="A489" s="38"/>
      <c r="B489" s="39"/>
      <c r="C489" s="40"/>
      <c r="D489" s="257" t="s">
        <v>176</v>
      </c>
      <c r="E489" s="40"/>
      <c r="F489" s="258" t="s">
        <v>736</v>
      </c>
      <c r="G489" s="40"/>
      <c r="H489" s="40"/>
      <c r="I489" s="233"/>
      <c r="J489" s="40"/>
      <c r="K489" s="40"/>
      <c r="L489" s="44"/>
      <c r="M489" s="285"/>
      <c r="N489" s="286"/>
      <c r="O489" s="287"/>
      <c r="P489" s="287"/>
      <c r="Q489" s="287"/>
      <c r="R489" s="287"/>
      <c r="S489" s="287"/>
      <c r="T489" s="28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176</v>
      </c>
      <c r="AU489" s="17" t="s">
        <v>83</v>
      </c>
    </row>
    <row r="490" s="2" customFormat="1" ht="6.96" customHeight="1">
      <c r="A490" s="38"/>
      <c r="B490" s="66"/>
      <c r="C490" s="67"/>
      <c r="D490" s="67"/>
      <c r="E490" s="67"/>
      <c r="F490" s="67"/>
      <c r="G490" s="67"/>
      <c r="H490" s="67"/>
      <c r="I490" s="67"/>
      <c r="J490" s="67"/>
      <c r="K490" s="67"/>
      <c r="L490" s="44"/>
      <c r="M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</row>
  </sheetData>
  <sheetProtection sheet="1" autoFilter="0" formatColumns="0" formatRows="0" objects="1" scenarios="1" spinCount="100000" saltValue="niJedoVd/jbiXQHNbRq1897V5l22dmkCqrGNVnslnWnc2qcWn9EwH5RApAT04ZeXHbIEB8koEg1P8KSusreZVA==" hashValue="bqNDPB9w1MrRdHifAO66v7B8cusHm9Beqn2BBFg6dKpnu11XZOI4sTkvDODqyZpGshEsw/E6/0CmVS1Z3/kGYQ==" algorithmName="SHA-512" password="CC35"/>
  <autoFilter ref="C123:K48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1_02/111111104"/>
    <hyperlink ref="F135" r:id="rId2" display="https://podminky.urs.cz/item/CS_URS_2021_02/111251203"/>
    <hyperlink ref="F141" r:id="rId3" display="https://podminky.urs.cz/item/CS_URS_2021_02/112101101"/>
    <hyperlink ref="F147" r:id="rId4" display="https://podminky.urs.cz/item/CS_URS_2021_02/112101102"/>
    <hyperlink ref="F153" r:id="rId5" display="https://podminky.urs.cz/item/CS_URS_2021_02/112101103"/>
    <hyperlink ref="F158" r:id="rId6" display="https://podminky.urs.cz/item/CS_URS_2021_02/112101104"/>
    <hyperlink ref="F163" r:id="rId7" display="https://podminky.urs.cz/item/CS_URS_2021_02/112101107"/>
    <hyperlink ref="F168" r:id="rId8" display="https://podminky.urs.cz/item/CS_URS_2021_02/112153255"/>
    <hyperlink ref="F173" r:id="rId9" display="https://podminky.urs.cz/item/CS_URS_2021_02/112153256"/>
    <hyperlink ref="F178" r:id="rId10" display="https://podminky.urs.cz/item/CS_URS_2021_02/112153258"/>
    <hyperlink ref="F183" r:id="rId11" display="https://podminky.urs.cz/item/CS_URS_2021_02/112155115"/>
    <hyperlink ref="F188" r:id="rId12" display="https://podminky.urs.cz/item/CS_URS_2021_02/112155121"/>
    <hyperlink ref="F193" r:id="rId13" display="https://podminky.urs.cz/item/CS_URS_2021_02/112155125"/>
    <hyperlink ref="F198" r:id="rId14" display="https://podminky.urs.cz/item/CS_URS_2021_02/174251201"/>
    <hyperlink ref="F201" r:id="rId15" display="https://podminky.urs.cz/item/CS_URS_2021_02/174251202"/>
    <hyperlink ref="F204" r:id="rId16" display="https://podminky.urs.cz/item/CS_URS_2021_02/174251203"/>
    <hyperlink ref="F207" r:id="rId17" display="https://podminky.urs.cz/item/CS_URS_2021_02/174251204"/>
    <hyperlink ref="F210" r:id="rId18" display="https://podminky.urs.cz/item/CS_URS_2021_02/174251206"/>
    <hyperlink ref="F213" r:id="rId19" display="https://podminky.urs.cz/item/CS_URS_2021_02/174251207"/>
    <hyperlink ref="F220" r:id="rId20" display="https://podminky.urs.cz/item/CS_URS_2021_02/112155311"/>
    <hyperlink ref="F225" r:id="rId21" display="https://podminky.urs.cz/item/CS_URS_2021_02/112211111"/>
    <hyperlink ref="F230" r:id="rId22" display="https://podminky.urs.cz/item/CS_URS_2021_02/112211112"/>
    <hyperlink ref="F235" r:id="rId23" display="https://podminky.urs.cz/item/CS_URS_2021_02/112211113"/>
    <hyperlink ref="F240" r:id="rId24" display="https://podminky.urs.cz/item/CS_URS_2021_02/112211114"/>
    <hyperlink ref="F245" r:id="rId25" display="https://podminky.urs.cz/item/CS_URS_2021_02/112251101"/>
    <hyperlink ref="F251" r:id="rId26" display="https://podminky.urs.cz/item/CS_URS_2021_02/112251102"/>
    <hyperlink ref="F257" r:id="rId27" display="https://podminky.urs.cz/item/CS_URS_2021_02/112251103"/>
    <hyperlink ref="F262" r:id="rId28" display="https://podminky.urs.cz/item/CS_URS_2021_02/112251104"/>
    <hyperlink ref="F268" r:id="rId29" display="https://podminky.urs.cz/item/CS_URS_2021_02/112251107"/>
    <hyperlink ref="F274" r:id="rId30" display="https://podminky.urs.cz/item/CS_URS_2021_02/112251108"/>
    <hyperlink ref="F279" r:id="rId31" display="https://podminky.urs.cz/item/CS_URS_2021_02/113154123"/>
    <hyperlink ref="F284" r:id="rId32" display="https://podminky.urs.cz/item/CS_URS_2021_02/114203104"/>
    <hyperlink ref="F292" r:id="rId33" display="https://podminky.urs.cz/item/CS_URS_2021_02/122151406"/>
    <hyperlink ref="F298" r:id="rId34" display="https://podminky.urs.cz/item/CS_URS_2021_02/124153103"/>
    <hyperlink ref="F303" r:id="rId35" display="https://podminky.urs.cz/item/CS_URS_2021_02/127751111"/>
    <hyperlink ref="F308" r:id="rId36" display="https://podminky.urs.cz/item/CS_URS_2021_02/129001101"/>
    <hyperlink ref="F320" r:id="rId37" display="https://podminky.urs.cz/item/CS_URS_2021_02/162201411"/>
    <hyperlink ref="F325" r:id="rId38" display="https://podminky.urs.cz/item/CS_URS_2021_02/162201412"/>
    <hyperlink ref="F330" r:id="rId39" display="https://podminky.urs.cz/item/CS_URS_2021_02/162201413"/>
    <hyperlink ref="F335" r:id="rId40" display="https://podminky.urs.cz/item/CS_URS_2021_02/162201414"/>
    <hyperlink ref="F340" r:id="rId41" display="https://podminky.urs.cz/item/CS_URS_2021_02/162201512"/>
    <hyperlink ref="F345" r:id="rId42" display="https://podminky.urs.cz/item/CS_URS_2021_02/162301931"/>
    <hyperlink ref="F348" r:id="rId43" display="https://podminky.urs.cz/item/CS_URS_2021_02/162301932"/>
    <hyperlink ref="F351" r:id="rId44" display="https://podminky.urs.cz/item/CS_URS_2021_02/162301933"/>
    <hyperlink ref="F354" r:id="rId45" display="https://podminky.urs.cz/item/CS_URS_2021_02/162301934"/>
    <hyperlink ref="F357" r:id="rId46" display="https://podminky.urs.cz/item/CS_URS_2021_02/162301937"/>
    <hyperlink ref="F360" r:id="rId47" display="https://podminky.urs.cz/item/CS_URS_2021_02/162351103"/>
    <hyperlink ref="F366" r:id="rId48" display="https://podminky.urs.cz/item/CS_URS_2021_02/162451106"/>
    <hyperlink ref="F370" r:id="rId49" display="https://podminky.urs.cz/item/CS_URS_2021_02/164303101"/>
    <hyperlink ref="F375" r:id="rId50" display="https://podminky.urs.cz/item/CS_URS_2021_02/167151111"/>
    <hyperlink ref="F382" r:id="rId51" display="https://podminky.urs.cz/item/CS_URS_2021_02/171151103"/>
    <hyperlink ref="F387" r:id="rId52" display="https://podminky.urs.cz/item/CS_URS_2021_02/171201221"/>
    <hyperlink ref="F391" r:id="rId53" display="https://podminky.urs.cz/item/CS_URS_2021_02/171251101"/>
    <hyperlink ref="F400" r:id="rId54" display="https://podminky.urs.cz/item/CS_URS_2021_02/171251201"/>
    <hyperlink ref="F408" r:id="rId55" display="https://podminky.urs.cz/item/CS_URS_2021_02/462514161"/>
    <hyperlink ref="F419" r:id="rId56" display="https://podminky.urs.cz/item/CS_URS_2021_02/462514169"/>
    <hyperlink ref="F433" r:id="rId57" display="https://podminky.urs.cz/item/CS_URS_2021_02/573231108"/>
    <hyperlink ref="F438" r:id="rId58" display="https://podminky.urs.cz/item/CS_URS_2021_02/577144121"/>
    <hyperlink ref="F444" r:id="rId59" display="https://podminky.urs.cz/item/CS_URS_2021_02/812492121"/>
    <hyperlink ref="F449" r:id="rId60" display="https://podminky.urs.cz/item/CS_URS_2021_02/812492222"/>
    <hyperlink ref="F454" r:id="rId61" display="https://podminky.urs.cz/item/CS_URS_2021_02/820491113"/>
    <hyperlink ref="F458" r:id="rId62" display="https://podminky.urs.cz/item/CS_URS_2021_02/919732211"/>
    <hyperlink ref="F463" r:id="rId63" display="https://podminky.urs.cz/item/CS_URS_2021_02/919735111"/>
    <hyperlink ref="F469" r:id="rId64" display="https://podminky.urs.cz/item/CS_URS_2021_02/997221561"/>
    <hyperlink ref="F474" r:id="rId65" display="https://podminky.urs.cz/item/CS_URS_2021_02/997221569"/>
    <hyperlink ref="F481" r:id="rId66" display="https://podminky.urs.cz/item/CS_URS_2021_02/997221875"/>
    <hyperlink ref="F486" r:id="rId67" display="https://podminky.urs.cz/item/CS_URS_2021_02/998332011"/>
    <hyperlink ref="F489" r:id="rId68" display="https://podminky.urs.cz/item/CS_URS_2021_02/9983320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737</v>
      </c>
      <c r="H4" s="20"/>
    </row>
    <row r="5" s="1" customFormat="1" ht="12" customHeight="1">
      <c r="B5" s="20"/>
      <c r="C5" s="289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22. 9. 2021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92"/>
      <c r="C9" s="293" t="s">
        <v>54</v>
      </c>
      <c r="D9" s="294" t="s">
        <v>55</v>
      </c>
      <c r="E9" s="294" t="s">
        <v>107</v>
      </c>
      <c r="F9" s="295" t="s">
        <v>738</v>
      </c>
      <c r="G9" s="191"/>
      <c r="H9" s="292"/>
    </row>
    <row r="10" s="2" customFormat="1" ht="26.4" customHeight="1">
      <c r="A10" s="38"/>
      <c r="B10" s="44"/>
      <c r="C10" s="296" t="s">
        <v>739</v>
      </c>
      <c r="D10" s="296" t="s">
        <v>85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246</v>
      </c>
      <c r="D11" s="298" t="s">
        <v>1</v>
      </c>
      <c r="E11" s="299" t="s">
        <v>247</v>
      </c>
      <c r="F11" s="300">
        <v>122.3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273</v>
      </c>
      <c r="E12" s="17" t="s">
        <v>1</v>
      </c>
      <c r="F12" s="302">
        <v>0</v>
      </c>
      <c r="G12" s="38"/>
      <c r="H12" s="44"/>
    </row>
    <row r="13" s="2" customFormat="1" ht="16.8" customHeight="1">
      <c r="A13" s="38"/>
      <c r="B13" s="44"/>
      <c r="C13" s="301" t="s">
        <v>246</v>
      </c>
      <c r="D13" s="301" t="s">
        <v>248</v>
      </c>
      <c r="E13" s="17" t="s">
        <v>1</v>
      </c>
      <c r="F13" s="302">
        <v>122.3</v>
      </c>
      <c r="G13" s="38"/>
      <c r="H13" s="44"/>
    </row>
    <row r="14" s="2" customFormat="1" ht="16.8" customHeight="1">
      <c r="A14" s="38"/>
      <c r="B14" s="44"/>
      <c r="C14" s="303" t="s">
        <v>740</v>
      </c>
      <c r="D14" s="38"/>
      <c r="E14" s="38"/>
      <c r="F14" s="38"/>
      <c r="G14" s="38"/>
      <c r="H14" s="44"/>
    </row>
    <row r="15" s="2" customFormat="1">
      <c r="A15" s="38"/>
      <c r="B15" s="44"/>
      <c r="C15" s="301" t="s">
        <v>481</v>
      </c>
      <c r="D15" s="301" t="s">
        <v>482</v>
      </c>
      <c r="E15" s="17" t="s">
        <v>247</v>
      </c>
      <c r="F15" s="302">
        <v>122.3</v>
      </c>
      <c r="G15" s="38"/>
      <c r="H15" s="44"/>
    </row>
    <row r="16" s="2" customFormat="1">
      <c r="A16" s="38"/>
      <c r="B16" s="44"/>
      <c r="C16" s="301" t="s">
        <v>574</v>
      </c>
      <c r="D16" s="301" t="s">
        <v>575</v>
      </c>
      <c r="E16" s="17" t="s">
        <v>247</v>
      </c>
      <c r="F16" s="302">
        <v>122.3</v>
      </c>
      <c r="G16" s="38"/>
      <c r="H16" s="44"/>
    </row>
    <row r="17" s="2" customFormat="1" ht="16.8" customHeight="1">
      <c r="A17" s="38"/>
      <c r="B17" s="44"/>
      <c r="C17" s="301" t="s">
        <v>601</v>
      </c>
      <c r="D17" s="301" t="s">
        <v>602</v>
      </c>
      <c r="E17" s="17" t="s">
        <v>247</v>
      </c>
      <c r="F17" s="302">
        <v>1337.9000000000001</v>
      </c>
      <c r="G17" s="38"/>
      <c r="H17" s="44"/>
    </row>
    <row r="18" s="2" customFormat="1" ht="16.8" customHeight="1">
      <c r="A18" s="38"/>
      <c r="B18" s="44"/>
      <c r="C18" s="301" t="s">
        <v>614</v>
      </c>
      <c r="D18" s="301" t="s">
        <v>615</v>
      </c>
      <c r="E18" s="17" t="s">
        <v>247</v>
      </c>
      <c r="F18" s="302">
        <v>122.3</v>
      </c>
      <c r="G18" s="38"/>
      <c r="H18" s="44"/>
    </row>
    <row r="19" s="2" customFormat="1" ht="16.8" customHeight="1">
      <c r="A19" s="38"/>
      <c r="B19" s="44"/>
      <c r="C19" s="297" t="s">
        <v>243</v>
      </c>
      <c r="D19" s="298" t="s">
        <v>243</v>
      </c>
      <c r="E19" s="299" t="s">
        <v>1</v>
      </c>
      <c r="F19" s="300">
        <v>775.60000000000002</v>
      </c>
      <c r="G19" s="38"/>
      <c r="H19" s="44"/>
    </row>
    <row r="20" s="2" customFormat="1" ht="16.8" customHeight="1">
      <c r="A20" s="38"/>
      <c r="B20" s="44"/>
      <c r="C20" s="301" t="s">
        <v>1</v>
      </c>
      <c r="D20" s="301" t="s">
        <v>273</v>
      </c>
      <c r="E20" s="17" t="s">
        <v>1</v>
      </c>
      <c r="F20" s="302">
        <v>0</v>
      </c>
      <c r="G20" s="38"/>
      <c r="H20" s="44"/>
    </row>
    <row r="21" s="2" customFormat="1" ht="16.8" customHeight="1">
      <c r="A21" s="38"/>
      <c r="B21" s="44"/>
      <c r="C21" s="301" t="s">
        <v>243</v>
      </c>
      <c r="D21" s="301" t="s">
        <v>479</v>
      </c>
      <c r="E21" s="17" t="s">
        <v>1</v>
      </c>
      <c r="F21" s="302">
        <v>775.60000000000002</v>
      </c>
      <c r="G21" s="38"/>
      <c r="H21" s="44"/>
    </row>
    <row r="22" s="2" customFormat="1" ht="16.8" customHeight="1">
      <c r="A22" s="38"/>
      <c r="B22" s="44"/>
      <c r="C22" s="303" t="s">
        <v>740</v>
      </c>
      <c r="D22" s="38"/>
      <c r="E22" s="38"/>
      <c r="F22" s="38"/>
      <c r="G22" s="38"/>
      <c r="H22" s="44"/>
    </row>
    <row r="23" s="2" customFormat="1">
      <c r="A23" s="38"/>
      <c r="B23" s="44"/>
      <c r="C23" s="301" t="s">
        <v>474</v>
      </c>
      <c r="D23" s="301" t="s">
        <v>475</v>
      </c>
      <c r="E23" s="17" t="s">
        <v>247</v>
      </c>
      <c r="F23" s="302">
        <v>775.60000000000002</v>
      </c>
      <c r="G23" s="38"/>
      <c r="H23" s="44"/>
    </row>
    <row r="24" s="2" customFormat="1">
      <c r="A24" s="38"/>
      <c r="B24" s="44"/>
      <c r="C24" s="301" t="s">
        <v>568</v>
      </c>
      <c r="D24" s="301" t="s">
        <v>569</v>
      </c>
      <c r="E24" s="17" t="s">
        <v>247</v>
      </c>
      <c r="F24" s="302">
        <v>775.60000000000002</v>
      </c>
      <c r="G24" s="38"/>
      <c r="H24" s="44"/>
    </row>
    <row r="25" s="2" customFormat="1" ht="16.8" customHeight="1">
      <c r="A25" s="38"/>
      <c r="B25" s="44"/>
      <c r="C25" s="301" t="s">
        <v>581</v>
      </c>
      <c r="D25" s="301" t="s">
        <v>582</v>
      </c>
      <c r="E25" s="17" t="s">
        <v>247</v>
      </c>
      <c r="F25" s="302">
        <v>1655.5999999999999</v>
      </c>
      <c r="G25" s="38"/>
      <c r="H25" s="44"/>
    </row>
    <row r="26" s="2" customFormat="1" ht="16.8" customHeight="1">
      <c r="A26" s="38"/>
      <c r="B26" s="44"/>
      <c r="C26" s="301" t="s">
        <v>593</v>
      </c>
      <c r="D26" s="301" t="s">
        <v>594</v>
      </c>
      <c r="E26" s="17" t="s">
        <v>595</v>
      </c>
      <c r="F26" s="302">
        <v>1318.52</v>
      </c>
      <c r="G26" s="38"/>
      <c r="H26" s="44"/>
    </row>
    <row r="27" s="2" customFormat="1" ht="16.8" customHeight="1">
      <c r="A27" s="38"/>
      <c r="B27" s="44"/>
      <c r="C27" s="301" t="s">
        <v>601</v>
      </c>
      <c r="D27" s="301" t="s">
        <v>602</v>
      </c>
      <c r="E27" s="17" t="s">
        <v>247</v>
      </c>
      <c r="F27" s="302">
        <v>1337.9000000000001</v>
      </c>
      <c r="G27" s="38"/>
      <c r="H27" s="44"/>
    </row>
    <row r="28" s="2" customFormat="1" ht="16.8" customHeight="1">
      <c r="A28" s="38"/>
      <c r="B28" s="44"/>
      <c r="C28" s="301" t="s">
        <v>608</v>
      </c>
      <c r="D28" s="301" t="s">
        <v>609</v>
      </c>
      <c r="E28" s="17" t="s">
        <v>247</v>
      </c>
      <c r="F28" s="302">
        <v>775.60000000000002</v>
      </c>
      <c r="G28" s="38"/>
      <c r="H28" s="44"/>
    </row>
    <row r="29" s="2" customFormat="1" ht="16.8" customHeight="1">
      <c r="A29" s="38"/>
      <c r="B29" s="44"/>
      <c r="C29" s="297" t="s">
        <v>245</v>
      </c>
      <c r="D29" s="298" t="s">
        <v>245</v>
      </c>
      <c r="E29" s="299" t="s">
        <v>1</v>
      </c>
      <c r="F29" s="300">
        <v>0</v>
      </c>
      <c r="G29" s="38"/>
      <c r="H29" s="44"/>
    </row>
    <row r="30" s="2" customFormat="1" ht="7.44" customHeight="1">
      <c r="A30" s="38"/>
      <c r="B30" s="170"/>
      <c r="C30" s="171"/>
      <c r="D30" s="171"/>
      <c r="E30" s="171"/>
      <c r="F30" s="171"/>
      <c r="G30" s="171"/>
      <c r="H30" s="44"/>
    </row>
    <row r="31" s="2" customFormat="1">
      <c r="A31" s="38"/>
      <c r="B31" s="38"/>
      <c r="C31" s="38"/>
      <c r="D31" s="38"/>
      <c r="E31" s="38"/>
      <c r="F31" s="38"/>
      <c r="G31" s="38"/>
      <c r="H31" s="38"/>
    </row>
  </sheetData>
  <sheetProtection sheet="1" formatColumns="0" formatRows="0" objects="1" scenarios="1" spinCount="100000" saltValue="kNiYG4d03LFIadsiQia+nSdUgDFSVR3SPArGzpg4Bypkv3L7jLEK69ks/XX+oYp/5p/+aNhUvwT15MJxgx5TSw==" hashValue="QprWLMuoHGOTCD1noi8zxlXI6jES346EBhQgFFGJ+ytilBqSyjJj/LxkOJAPe2ubQSNj6Wjx9dl9TejVW1LYc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DALIBOR\Dalibor</dc:creator>
  <cp:lastModifiedBy>DALIBOR\Dalibor</cp:lastModifiedBy>
  <dcterms:created xsi:type="dcterms:W3CDTF">2021-11-10T13:49:00Z</dcterms:created>
  <dcterms:modified xsi:type="dcterms:W3CDTF">2021-11-10T13:49:04Z</dcterms:modified>
</cp:coreProperties>
</file>